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info\Desktop\"/>
    </mc:Choice>
  </mc:AlternateContent>
  <xr:revisionPtr revIDLastSave="0" documentId="8_{ADB91D8D-5BE1-4D63-8231-FC7965F42DF4}" xr6:coauthVersionLast="47" xr6:coauthVersionMax="47" xr10:uidLastSave="{00000000-0000-0000-0000-000000000000}"/>
  <bookViews>
    <workbookView xWindow="-120" yWindow="-120" windowWidth="38640" windowHeight="21120" firstSheet="1" activeTab="1" xr2:uid="{AC5FA9DB-5BA8-426E-9370-2C0EDCD70C6C}"/>
  </bookViews>
  <sheets>
    <sheet name="지난주DB" sheetId="11" state="hidden" r:id="rId1"/>
    <sheet name="출력필드설정" sheetId="8" r:id="rId2"/>
    <sheet name="동적차트자동화" sheetId="9" r:id="rId3"/>
    <sheet name="판매현황" sheetId="1" r:id="rId4"/>
    <sheet name="분석보고서" sheetId="2" r:id="rId5"/>
    <sheet name="차트데이터" sheetId="3" r:id="rId6"/>
  </sheets>
  <definedNames>
    <definedName name="_xlnm._FilterDatabase" localSheetId="3" hidden="1">판매현황!$Q$1:$R$40</definedName>
    <definedName name="정렬기준">TRANSPOSE(#REF!)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9" l="1"/>
  <c r="P9" i="9"/>
  <c r="P8" i="9"/>
  <c r="P7" i="9"/>
  <c r="H2" i="11"/>
  <c r="H3" i="11"/>
  <c r="H4" i="11"/>
  <c r="H5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G16" i="9"/>
  <c r="G15" i="9"/>
  <c r="G14" i="9"/>
  <c r="G13" i="9"/>
  <c r="G12" i="9"/>
  <c r="G11" i="9"/>
  <c r="G10" i="9"/>
  <c r="G9" i="9"/>
  <c r="G8" i="9"/>
  <c r="G7" i="9"/>
  <c r="G6" i="9"/>
  <c r="G5" i="9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G15" i="8"/>
  <c r="G14" i="8"/>
  <c r="G13" i="8"/>
  <c r="G12" i="8"/>
  <c r="G11" i="8"/>
  <c r="G10" i="8"/>
  <c r="G9" i="8"/>
  <c r="G8" i="8"/>
  <c r="G7" i="8"/>
  <c r="G6" i="8"/>
  <c r="G5" i="8"/>
  <c r="G4" i="8"/>
  <c r="I4" i="9" l="1" a="1"/>
  <c r="I4" i="9" s="1"/>
  <c r="F10" i="2"/>
  <c r="C1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<sst xmlns="http://schemas.openxmlformats.org/spreadsheetml/2006/main" count="742" uniqueCount="234">
  <si>
    <t>제조사</t>
  </si>
  <si>
    <t>제품명(한글)</t>
  </si>
  <si>
    <t>제품명(영문)</t>
  </si>
  <si>
    <t>CPU</t>
    <phoneticPr fontId="3" type="noConversion"/>
  </si>
  <si>
    <t>RAM</t>
    <phoneticPr fontId="3" type="noConversion"/>
  </si>
  <si>
    <t>HDD</t>
    <phoneticPr fontId="3" type="noConversion"/>
  </si>
  <si>
    <t>Apple</t>
  </si>
  <si>
    <t>맥북 에어</t>
    <phoneticPr fontId="3" type="noConversion"/>
  </si>
  <si>
    <t>MacBook Air</t>
  </si>
  <si>
    <t>M1</t>
  </si>
  <si>
    <t>8GB</t>
  </si>
  <si>
    <t>256GB</t>
  </si>
  <si>
    <t>맥북 에어 M1</t>
  </si>
  <si>
    <t>MacBook Air M1</t>
  </si>
  <si>
    <t>512GB</t>
  </si>
  <si>
    <t>맥북 프로 14</t>
  </si>
  <si>
    <t>MacBook Pro 14</t>
  </si>
  <si>
    <t>M2</t>
    <phoneticPr fontId="3" type="noConversion"/>
  </si>
  <si>
    <t>16GB</t>
  </si>
  <si>
    <t>32GB</t>
  </si>
  <si>
    <t>1TB</t>
  </si>
  <si>
    <t>맥북 프로 16</t>
  </si>
  <si>
    <t>MacBook Pro 16</t>
  </si>
  <si>
    <t>ASUS</t>
  </si>
  <si>
    <t>i7</t>
  </si>
  <si>
    <t>ASUS TUF Gaming A15</t>
  </si>
  <si>
    <t>Ryzen 7</t>
  </si>
  <si>
    <t>ASUS 젠북 14</t>
  </si>
  <si>
    <t>ASUS Zenbook 14</t>
  </si>
  <si>
    <t>ASUS 젠북 듀오 14</t>
  </si>
  <si>
    <t>ASUS Zenbook Duo 14</t>
  </si>
  <si>
    <t>HP</t>
  </si>
  <si>
    <t>HP Envy 13</t>
  </si>
  <si>
    <t>HP 오멘 15</t>
  </si>
  <si>
    <t>HP Omen 15</t>
  </si>
  <si>
    <t>HP 판빌리온 14</t>
  </si>
  <si>
    <t>HP Pavilion 14</t>
  </si>
  <si>
    <t>i5</t>
  </si>
  <si>
    <t>HP 스펙터 x360</t>
  </si>
  <si>
    <t>HP Spectre x360</t>
  </si>
  <si>
    <t>LG전자</t>
  </si>
  <si>
    <t>LG 그램 14</t>
  </si>
  <si>
    <t>LG Gram 14</t>
    <phoneticPr fontId="3" type="noConversion"/>
  </si>
  <si>
    <t>LG 그램 15</t>
  </si>
  <si>
    <t>LG Gram 15</t>
    <phoneticPr fontId="3" type="noConversion"/>
  </si>
  <si>
    <t>LG 울트라 PC</t>
  </si>
  <si>
    <t>LG Ultra PC</t>
    <phoneticPr fontId="3" type="noConversion"/>
  </si>
  <si>
    <t>Microsoft</t>
  </si>
  <si>
    <t>서피스 랩탑 4</t>
  </si>
  <si>
    <t>Surface Laptop 4</t>
  </si>
  <si>
    <t>서피스 랩탑 Go</t>
  </si>
  <si>
    <t>Surface Laptop Go</t>
  </si>
  <si>
    <t>서피스 프로 X</t>
  </si>
  <si>
    <t>Surface Pro X</t>
  </si>
  <si>
    <t>MSI</t>
  </si>
  <si>
    <t>MSI 크리에이터 15</t>
  </si>
  <si>
    <t>MSI Creator 15</t>
  </si>
  <si>
    <t>MSI Modern 15</t>
  </si>
  <si>
    <t>MSI 프레스티지 14</t>
  </si>
  <si>
    <t>MSI Prestige 14</t>
  </si>
  <si>
    <t>레노버</t>
  </si>
  <si>
    <t>레노버 이데아패드 5</t>
  </si>
  <si>
    <t>Lenova IdeaPad 5</t>
  </si>
  <si>
    <t>Ryzen 5</t>
  </si>
  <si>
    <t>Lenova ThinkPad X1 Carbon</t>
  </si>
  <si>
    <t>레노버 요가 슬림 7</t>
  </si>
  <si>
    <t>Lenova Yoga Slim 7</t>
  </si>
  <si>
    <t>삼성전자</t>
  </si>
  <si>
    <t>삼성 갤럭시북 플렉스</t>
  </si>
  <si>
    <t>Samsung Galaxy Book Flex</t>
  </si>
  <si>
    <t>삼성 갤럭시북 프로</t>
  </si>
  <si>
    <t>Samsung Galaxy Book Pro</t>
  </si>
  <si>
    <t>삼성 갤럭시북 S</t>
  </si>
  <si>
    <t>Samsung Galaxy Book S</t>
  </si>
  <si>
    <t>샤오미</t>
  </si>
  <si>
    <t>Mi Notebook Air</t>
  </si>
  <si>
    <t>Mi Notebook Pro</t>
  </si>
  <si>
    <t>미노트북 프로 15</t>
  </si>
  <si>
    <t>Mi Notebook Pro 15</t>
  </si>
  <si>
    <t>레드미북 15</t>
  </si>
  <si>
    <t>RedmiBook 15</t>
  </si>
  <si>
    <t>에이서</t>
  </si>
  <si>
    <t>에이서 니트로 5</t>
    <phoneticPr fontId="3" type="noConversion"/>
  </si>
  <si>
    <t>Acer Nitro 5</t>
    <phoneticPr fontId="3" type="noConversion"/>
  </si>
  <si>
    <t>에이서 스위프트 3</t>
    <phoneticPr fontId="3" type="noConversion"/>
  </si>
  <si>
    <t>Acer Swift 3</t>
    <phoneticPr fontId="3" type="noConversion"/>
  </si>
  <si>
    <t>신촌점</t>
    <phoneticPr fontId="3" type="noConversion"/>
  </si>
  <si>
    <t>강남점</t>
    <phoneticPr fontId="3" type="noConversion"/>
  </si>
  <si>
    <t>용산점</t>
    <phoneticPr fontId="3" type="noConversion"/>
  </si>
  <si>
    <t>합계</t>
  </si>
  <si>
    <t>합계</t>
    <phoneticPr fontId="3" type="noConversion"/>
  </si>
  <si>
    <t>판교점</t>
    <phoneticPr fontId="3" type="noConversion"/>
  </si>
  <si>
    <t>홍대점</t>
    <phoneticPr fontId="3" type="noConversion"/>
  </si>
  <si>
    <t>여의도점</t>
    <phoneticPr fontId="3" type="noConversion"/>
  </si>
  <si>
    <t>검색조건</t>
  </si>
  <si>
    <t>검색조건</t>
    <phoneticPr fontId="3" type="noConversion"/>
  </si>
  <si>
    <t>CPU</t>
  </si>
  <si>
    <t>RAM</t>
  </si>
  <si>
    <t>HDD</t>
  </si>
  <si>
    <t>레노버 씽크패드 X1</t>
    <phoneticPr fontId="3" type="noConversion"/>
  </si>
  <si>
    <t>보고서 필드 목록</t>
    <phoneticPr fontId="3" type="noConversion"/>
  </si>
  <si>
    <t>차트 필드 목록</t>
    <phoneticPr fontId="3" type="noConversion"/>
  </si>
  <si>
    <t>강남</t>
  </si>
  <si>
    <t>강남</t>
    <phoneticPr fontId="3" type="noConversion"/>
  </si>
  <si>
    <t>판교</t>
  </si>
  <si>
    <t>판교</t>
    <phoneticPr fontId="3" type="noConversion"/>
  </si>
  <si>
    <t>용산</t>
  </si>
  <si>
    <t>용산</t>
    <phoneticPr fontId="3" type="noConversion"/>
  </si>
  <si>
    <t>신촌</t>
  </si>
  <si>
    <t>신촌</t>
    <phoneticPr fontId="3" type="noConversion"/>
  </si>
  <si>
    <t>홍대</t>
  </si>
  <si>
    <t>홍대</t>
    <phoneticPr fontId="3" type="noConversion"/>
  </si>
  <si>
    <t>여의도</t>
  </si>
  <si>
    <t>여의도</t>
    <phoneticPr fontId="3" type="noConversion"/>
  </si>
  <si>
    <t>제품 검색</t>
    <phoneticPr fontId="3" type="noConversion"/>
  </si>
  <si>
    <t>지점 검색</t>
    <phoneticPr fontId="3" type="noConversion"/>
  </si>
  <si>
    <t>가격</t>
    <phoneticPr fontId="3" type="noConversion"/>
  </si>
  <si>
    <t>맥북 에어 M1 프로</t>
    <phoneticPr fontId="3" type="noConversion"/>
  </si>
  <si>
    <t>MacBook Air M1 Pro</t>
    <phoneticPr fontId="3" type="noConversion"/>
  </si>
  <si>
    <t>맥북 프로 15</t>
    <phoneticPr fontId="3" type="noConversion"/>
  </si>
  <si>
    <t>MacBook Pro 15</t>
    <phoneticPr fontId="3" type="noConversion"/>
  </si>
  <si>
    <t>ASUS 로그 Zephyrus G14</t>
  </si>
  <si>
    <t>ASUS ROG Zephyrus G14</t>
  </si>
  <si>
    <t>Ryzen 9</t>
  </si>
  <si>
    <t>ASUS 스트릭스 G17</t>
  </si>
  <si>
    <t>ASUS Strix G17</t>
  </si>
  <si>
    <t>ASUS 젠북 13 OLED</t>
    <phoneticPr fontId="3" type="noConversion"/>
  </si>
  <si>
    <t>ASUS ZenBook 13 OLED</t>
  </si>
  <si>
    <t>ASUS 젠북 프로 듀오</t>
  </si>
  <si>
    <t>ASUS Zenbook Pro Duo</t>
  </si>
  <si>
    <t>i9</t>
  </si>
  <si>
    <t>HP 엘리트북 x360</t>
  </si>
  <si>
    <t>HP EliteBook x360</t>
  </si>
  <si>
    <t>HP 파빌리온 15</t>
  </si>
  <si>
    <t>HP Pavilion 15</t>
  </si>
  <si>
    <t>HP 스펙터 x360 14</t>
  </si>
  <si>
    <t>HP Spectre x360 14</t>
  </si>
  <si>
    <t>LG 그램 14 프로</t>
  </si>
  <si>
    <t>LG Gram 14 Pro</t>
    <phoneticPr fontId="3" type="noConversion"/>
  </si>
  <si>
    <t>LG 그램 16</t>
  </si>
  <si>
    <t>LG Gram 16</t>
    <phoneticPr fontId="3" type="noConversion"/>
  </si>
  <si>
    <t>LG 그램 17 프로</t>
  </si>
  <si>
    <t>LG Gram 17 Pro</t>
    <phoneticPr fontId="3" type="noConversion"/>
  </si>
  <si>
    <t>LG 그램 18</t>
  </si>
  <si>
    <t>LG Gram 18</t>
    <phoneticPr fontId="3" type="noConversion"/>
  </si>
  <si>
    <t>서피스 랩탑 5</t>
    <phoneticPr fontId="3" type="noConversion"/>
  </si>
  <si>
    <t>Surface Laptop 5</t>
    <phoneticPr fontId="3" type="noConversion"/>
  </si>
  <si>
    <t>서피스 프로 7</t>
  </si>
  <si>
    <t>Surface Pro 7</t>
  </si>
  <si>
    <t>서피스 프로 8</t>
  </si>
  <si>
    <t>Surface Pro 8</t>
  </si>
  <si>
    <t>MSI GF63</t>
  </si>
  <si>
    <t>MSI GS66 스텔스</t>
  </si>
  <si>
    <t>MSI GS66 Stealth</t>
  </si>
  <si>
    <t>2TB</t>
  </si>
  <si>
    <t>MSI 프레스티지 15</t>
  </si>
  <si>
    <t>MSI Prestige 15</t>
  </si>
  <si>
    <t>레노버 레기온 5</t>
  </si>
  <si>
    <t>Lenova Legion 5</t>
  </si>
  <si>
    <t>레노버 씽크북 14</t>
  </si>
  <si>
    <t>Lenova ThinkBook 14</t>
  </si>
  <si>
    <t>레노버 씽크패드 X1 Carbon</t>
  </si>
  <si>
    <t>레노버 요가 9i</t>
  </si>
  <si>
    <t>Lenova Yoga 9i</t>
  </si>
  <si>
    <t>레노버 요가 슬림 7i Carbon</t>
  </si>
  <si>
    <t>Lenova Yoga Slim 7i Carbon</t>
  </si>
  <si>
    <t>삼성 갤럭시북 플렉스2</t>
  </si>
  <si>
    <t>Samsung Galaxy Book Flex2</t>
  </si>
  <si>
    <t>삼성 갤럭시북 이온2</t>
  </si>
  <si>
    <t>Samsung Galaxy Book Ion2</t>
  </si>
  <si>
    <t>삼성 갤럭시북 프로360</t>
  </si>
  <si>
    <t>Samsung Galaxy Book Pro360</t>
  </si>
  <si>
    <t>미노트북 14</t>
  </si>
  <si>
    <t>Mi Notebook 14</t>
  </si>
  <si>
    <t>미노트북 에어 13.3</t>
  </si>
  <si>
    <t>Mi Notebook Air 13.3</t>
  </si>
  <si>
    <t>레드미북 프로 14</t>
  </si>
  <si>
    <t>RedmiBook Pro 14</t>
  </si>
  <si>
    <t>에이서 아스파이어 7</t>
    <phoneticPr fontId="3" type="noConversion"/>
  </si>
  <si>
    <t>Acer Aspire 7</t>
    <phoneticPr fontId="3" type="noConversion"/>
  </si>
  <si>
    <t>에이서 프레데터 헬리오스 300</t>
    <phoneticPr fontId="3" type="noConversion"/>
  </si>
  <si>
    <t>Acer Predator Helios 300</t>
    <phoneticPr fontId="3" type="noConversion"/>
  </si>
  <si>
    <t>에이서 프레데터 트리톤 500</t>
    <phoneticPr fontId="3" type="noConversion"/>
  </si>
  <si>
    <t>Acer Predator Triton 500</t>
    <phoneticPr fontId="3" type="noConversion"/>
  </si>
  <si>
    <t>에이서 스위프트 5</t>
    <phoneticPr fontId="3" type="noConversion"/>
  </si>
  <si>
    <t>Acer Swift 5</t>
    <phoneticPr fontId="3" type="noConversion"/>
  </si>
  <si>
    <t>검색옵션</t>
    <phoneticPr fontId="3" type="noConversion"/>
  </si>
  <si>
    <t>이름</t>
  </si>
  <si>
    <t>이름</t>
    <phoneticPr fontId="3" type="noConversion"/>
  </si>
  <si>
    <t>김나예</t>
  </si>
  <si>
    <t>이연진</t>
  </si>
  <si>
    <t>김은영</t>
  </si>
  <si>
    <t>박효원</t>
  </si>
  <si>
    <t>정찬이</t>
  </si>
  <si>
    <t>김예빈</t>
  </si>
  <si>
    <t>이안</t>
  </si>
  <si>
    <t>박승원</t>
  </si>
  <si>
    <t>최규호</t>
  </si>
  <si>
    <t>최소망</t>
  </si>
  <si>
    <t>이미서</t>
  </si>
  <si>
    <t>정가온</t>
  </si>
  <si>
    <t>학년</t>
  </si>
  <si>
    <t>학년</t>
    <phoneticPr fontId="3" type="noConversion"/>
  </si>
  <si>
    <t>수학</t>
  </si>
  <si>
    <t>수학</t>
    <phoneticPr fontId="3" type="noConversion"/>
  </si>
  <si>
    <t>영어</t>
  </si>
  <si>
    <t>영어</t>
    <phoneticPr fontId="3" type="noConversion"/>
  </si>
  <si>
    <t>국어</t>
  </si>
  <si>
    <t>국어</t>
    <phoneticPr fontId="3" type="noConversion"/>
  </si>
  <si>
    <t>A</t>
    <phoneticPr fontId="3" type="noConversion"/>
  </si>
  <si>
    <t>B</t>
    <phoneticPr fontId="3" type="noConversion"/>
  </si>
  <si>
    <t>C</t>
    <phoneticPr fontId="3" type="noConversion"/>
  </si>
  <si>
    <t>평균</t>
  </si>
  <si>
    <t>평균</t>
    <phoneticPr fontId="3" type="noConversion"/>
  </si>
  <si>
    <t>필드목록</t>
    <phoneticPr fontId="3" type="noConversion"/>
  </si>
  <si>
    <t>출력여부</t>
    <phoneticPr fontId="3" type="noConversion"/>
  </si>
  <si>
    <t>출력필드</t>
    <phoneticPr fontId="3" type="noConversion"/>
  </si>
  <si>
    <t>256GB</t>
    <phoneticPr fontId="3" type="noConversion"/>
  </si>
  <si>
    <t>8GB</t>
    <phoneticPr fontId="3" type="noConversion"/>
  </si>
  <si>
    <t>i7</t>
    <phoneticPr fontId="3" type="noConversion"/>
  </si>
  <si>
    <t>Oppadu Galaxy Fold 5</t>
    <phoneticPr fontId="3" type="noConversion"/>
  </si>
  <si>
    <t>오빠두 갤럭시 폴드 5</t>
    <phoneticPr fontId="3" type="noConversion"/>
  </si>
  <si>
    <t>오빠두</t>
    <phoneticPr fontId="3" type="noConversion"/>
  </si>
  <si>
    <t>7. 코파일럿 &lt;- 표 기능이 아마도 필요할 것.</t>
    <phoneticPr fontId="3" type="noConversion"/>
  </si>
  <si>
    <t>6. 파워BI, 여러 외부 프로그램과 연동할 때 -&gt; 반드시 필요한 기능</t>
    <phoneticPr fontId="3" type="noConversion"/>
  </si>
  <si>
    <t>5. 파워쿼리 쓸 때 꼭 필요</t>
    <phoneticPr fontId="3" type="noConversion"/>
  </si>
  <si>
    <t>4. 수식을 작성할 때, 마우스로 드래그하지 않아도 된다! ★</t>
    <phoneticPr fontId="3" type="noConversion"/>
  </si>
  <si>
    <t>3. 머릿글 표시</t>
    <phoneticPr fontId="3" type="noConversion"/>
  </si>
  <si>
    <t>2. 스타일을 자동으로 지정해준다.</t>
    <phoneticPr fontId="3" type="noConversion"/>
  </si>
  <si>
    <t>1. 데이터 추가가 가능 -&gt; 새로운 데이터를 자동으로 인식 -&gt; 확장 (동적범위)</t>
    <phoneticPr fontId="3" type="noConversion"/>
  </si>
  <si>
    <t>Quiz. 범위를 표로 바꾸면 좋은 점?</t>
    <phoneticPr fontId="3" type="noConversion"/>
  </si>
  <si>
    <t>출력항목</t>
    <phoneticPr fontId="3" type="noConversion"/>
  </si>
  <si>
    <t>APPLE</t>
    <phoneticPr fontId="3" type="noConversion"/>
  </si>
  <si>
    <t>강남 판교 용산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</si>
</sst>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,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D0EDF8"/>
        <bgColor indexed="64"/>
      </patternFill>
    </fill>
    <fill>
      <patternFill patternType="solid">
        <fgColor rgb="FFA8DDF2"/>
        <bgColor indexed="64"/>
      </patternFill>
    </fill>
    <fill>
      <patternFill patternType="solid">
        <fgColor rgb="FFEAF7FC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14996795556505021"/>
      </left>
      <right style="thin">
        <color theme="1" tint="0.14996795556505021"/>
      </right>
      <top style="thin">
        <color theme="1" tint="0.14996795556505021"/>
      </top>
      <bottom style="thin">
        <color theme="1" tint="0.1499679555650502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3" fontId="0" fillId="0" borderId="0" xfId="0" applyNumberFormat="1">
      <alignment vertical="center"/>
    </xf>
    <xf numFmtId="0" fontId="4" fillId="0" borderId="0" xfId="0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0" fillId="5" borderId="0" xfId="0" applyFill="1">
      <alignment vertical="center"/>
    </xf>
    <xf numFmtId="0" fontId="1" fillId="2" borderId="1" xfId="0" applyFont="1" applyFill="1" applyBorder="1">
      <alignment vertical="center"/>
    </xf>
    <xf numFmtId="3" fontId="5" fillId="0" borderId="0" xfId="0" applyNumberFormat="1" applyFont="1">
      <alignment vertical="center"/>
    </xf>
    <xf numFmtId="0" fontId="5" fillId="0" borderId="0" xfId="0" applyFont="1">
      <alignment vertical="center"/>
    </xf>
    <xf numFmtId="3" fontId="2" fillId="0" borderId="0" xfId="0" applyNumberFormat="1" applyFont="1">
      <alignment vertical="center"/>
    </xf>
    <xf numFmtId="0" fontId="1" fillId="2" borderId="0" xfId="0" applyFont="1" applyFill="1">
      <alignment vertical="center"/>
    </xf>
    <xf numFmtId="0" fontId="4" fillId="2" borderId="0" xfId="0" applyFont="1" applyFill="1">
      <alignment vertical="center"/>
    </xf>
    <xf numFmtId="3" fontId="4" fillId="2" borderId="0" xfId="0" applyNumberFormat="1" applyFont="1" applyFill="1">
      <alignment vertical="center"/>
    </xf>
    <xf numFmtId="0" fontId="1" fillId="8" borderId="2" xfId="0" applyFont="1" applyFill="1" applyBorder="1">
      <alignment vertical="center"/>
    </xf>
    <xf numFmtId="0" fontId="0" fillId="0" borderId="2" xfId="0" applyBorder="1">
      <alignment vertical="center"/>
    </xf>
    <xf numFmtId="3" fontId="4" fillId="2" borderId="1" xfId="0" applyNumberFormat="1" applyFont="1" applyFill="1" applyBorder="1">
      <alignment vertical="center"/>
    </xf>
    <xf numFmtId="0" fontId="0" fillId="9" borderId="1" xfId="0" applyFill="1" applyBorder="1">
      <alignment vertical="center"/>
    </xf>
    <xf numFmtId="0" fontId="6" fillId="0" borderId="0" xfId="0" applyFont="1">
      <alignment vertical="center"/>
    </xf>
    <xf numFmtId="0" fontId="0" fillId="7" borderId="1" xfId="0" applyFill="1" applyBorder="1">
      <alignment vertical="center"/>
    </xf>
    <xf numFmtId="0" fontId="1" fillId="6" borderId="0" xfId="0" applyFont="1" applyFill="1">
      <alignment vertical="center"/>
    </xf>
    <xf numFmtId="176" fontId="5" fillId="0" borderId="0" xfId="0" applyNumberFormat="1" applyFont="1">
      <alignment vertical="center"/>
    </xf>
    <xf numFmtId="176" fontId="1" fillId="6" borderId="0" xfId="0" applyNumberFormat="1" applyFont="1" applyFill="1">
      <alignment vertical="center"/>
    </xf>
    <xf numFmtId="3" fontId="1" fillId="6" borderId="0" xfId="0" applyNumberFormat="1" applyFont="1" applyFill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</cellXfs>
  <cellStyles count="1">
    <cellStyle name="표준" xfId="0" builtinId="0"/>
  </cellStyles>
  <dxfs count="25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color auto="1"/>
        <family val="3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맑은 고딕"/>
        <family val="3"/>
        <charset val="129"/>
        <scheme val="minor"/>
      </font>
    </dxf>
  </dxfs>
  <tableStyles count="0" defaultTableStyle="TableStyleMedium2" defaultPivotStyle="PivotStyleLight16"/>
  <colors>
    <mruColors>
      <color rgb="FF3366FF"/>
      <color rgb="FF0000FF"/>
      <color rgb="FFEAF7FC"/>
      <color rgb="FFD0EDF8"/>
      <color rgb="FFA8DDF2"/>
      <color rgb="FFC2E7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oppadu.com/%ec%a7%84%ec%a7%9c%ec%93%b0%eb%8a%94-%ec%8b%a4%eb%ac%b4%ec%97%91%ec%85%80-6-1-1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image" Target="../media/image1.png"/><Relationship Id="rId2" Type="http://schemas.openxmlformats.org/officeDocument/2006/relationships/image" Target="../media/image3.svg"/><Relationship Id="rId1" Type="http://schemas.openxmlformats.org/officeDocument/2006/relationships/image" Target="../media/image2.png"/><Relationship Id="rId6" Type="http://schemas.openxmlformats.org/officeDocument/2006/relationships/hyperlink" Target="https://youtu.be/VrFznH9KdME" TargetMode="External"/><Relationship Id="rId5" Type="http://schemas.openxmlformats.org/officeDocument/2006/relationships/image" Target="../media/image6.png"/><Relationship Id="rId4" Type="http://schemas.openxmlformats.org/officeDocument/2006/relationships/image" Target="../media/image5.sv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9320744" y="106018"/>
    <xdr:ext cx="3947521" cy="311805"/>
    <xdr:grpSp>
      <xdr:nvGrpSpPr>
        <xdr:cNvPr id="2" name="그룹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9320744" y="106018"/>
          <a:ext cx="3947521" cy="311805"/>
          <a:chOff x="9554391" y="2446021"/>
          <a:chExt cx="3918483" cy="312479"/>
        </a:xfrm>
      </xdr:grpSpPr>
      <xdr:sp macro="" textlink="">
        <xdr:nvSpPr>
          <xdr:cNvPr id="3" name="사각형: 둥근 모서리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9554391" y="2446021"/>
            <a:ext cx="3918483" cy="312479"/>
          </a:xfrm>
          <a:prstGeom prst="roundRect">
            <a:avLst/>
          </a:prstGeom>
          <a:solidFill>
            <a:schemeClr val="bg1"/>
          </a:solidFill>
          <a:ln>
            <a:solidFill>
              <a:srgbClr val="3366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0" algn="l"/>
            <a:r>
              <a:rPr lang="ko-KR" altLang="en-US" sz="900" b="1">
                <a:solidFill>
                  <a:schemeClr val="tx1">
                    <a:lumMod val="75000"/>
                    <a:lumOff val="25000"/>
                  </a:schemeClr>
                </a:solidFill>
              </a:rPr>
              <a:t>          보충자료</a:t>
            </a:r>
            <a:r>
              <a:rPr lang="ko-KR" altLang="en-US" sz="900" b="0">
                <a:solidFill>
                  <a:schemeClr val="tx1">
                    <a:lumMod val="75000"/>
                    <a:lumOff val="25000"/>
                  </a:schemeClr>
                </a:solidFill>
              </a:rPr>
              <a:t> </a:t>
            </a:r>
            <a:r>
              <a:rPr lang="en-US" altLang="ko-KR" sz="900" b="0">
                <a:solidFill>
                  <a:schemeClr val="tx1">
                    <a:lumMod val="75000"/>
                    <a:lumOff val="25000"/>
                  </a:schemeClr>
                </a:solidFill>
              </a:rPr>
              <a:t>:</a:t>
            </a:r>
            <a:r>
              <a:rPr lang="en-US" altLang="ko-KR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  </a:t>
            </a:r>
            <a:r>
              <a:rPr lang="ko-KR" altLang="en-US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엑셀 표 기능</a:t>
            </a:r>
            <a:r>
              <a:rPr lang="en-US" altLang="ko-KR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, </a:t>
            </a:r>
            <a:r>
              <a:rPr lang="ko-KR" altLang="en-US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이것만 기억하세요</a:t>
            </a:r>
            <a:r>
              <a:rPr lang="en-US" altLang="ko-KR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! - </a:t>
            </a:r>
            <a:r>
              <a:rPr lang="ko-KR" altLang="en-US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초보자 완벽 가이드</a:t>
            </a:r>
            <a:endParaRPr lang="ko-KR" altLang="en-US" sz="900">
              <a:solidFill>
                <a:schemeClr val="tx1">
                  <a:lumMod val="75000"/>
                  <a:lumOff val="25000"/>
                </a:schemeClr>
              </a:solidFill>
            </a:endParaRPr>
          </a:p>
        </xdr:txBody>
      </xdr:sp>
      <xdr:pic>
        <xdr:nvPicPr>
          <xdr:cNvPr id="4" name="그림 3" descr="Youtube 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630591" y="2488474"/>
            <a:ext cx="236045" cy="23730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100406</xdr:colOff>
      <xdr:row>0</xdr:row>
      <xdr:rowOff>124609</xdr:rowOff>
    </xdr:from>
    <xdr:to>
      <xdr:col>14</xdr:col>
      <xdr:colOff>412826</xdr:colOff>
      <xdr:row>1</xdr:row>
      <xdr:rowOff>216049</xdr:rowOff>
    </xdr:to>
    <xdr:pic>
      <xdr:nvPicPr>
        <xdr:cNvPr id="12" name="그래픽 11" descr="돋보기 단색으로 채워진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9088" y="124609"/>
          <a:ext cx="312420" cy="315558"/>
        </a:xfrm>
        <a:prstGeom prst="rect">
          <a:avLst/>
        </a:prstGeom>
      </xdr:spPr>
    </xdr:pic>
    <xdr:clientData/>
  </xdr:twoCellAnchor>
  <xdr:twoCellAnchor editAs="oneCell">
    <xdr:from>
      <xdr:col>14</xdr:col>
      <xdr:colOff>480061</xdr:colOff>
      <xdr:row>0</xdr:row>
      <xdr:rowOff>116989</xdr:rowOff>
    </xdr:from>
    <xdr:to>
      <xdr:col>14</xdr:col>
      <xdr:colOff>807721</xdr:colOff>
      <xdr:row>2</xdr:row>
      <xdr:rowOff>5008</xdr:rowOff>
    </xdr:to>
    <xdr:pic>
      <xdr:nvPicPr>
        <xdr:cNvPr id="14" name="그래픽 13" descr="키오스크 단색으로 채워진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1228743" y="116989"/>
          <a:ext cx="327660" cy="330798"/>
        </a:xfrm>
        <a:prstGeom prst="rect">
          <a:avLst/>
        </a:prstGeom>
      </xdr:spPr>
    </xdr:pic>
    <xdr:clientData/>
  </xdr:twoCellAnchor>
  <xdr:twoCellAnchor editAs="oneCell">
    <xdr:from>
      <xdr:col>7</xdr:col>
      <xdr:colOff>156882</xdr:colOff>
      <xdr:row>1</xdr:row>
      <xdr:rowOff>130885</xdr:rowOff>
    </xdr:from>
    <xdr:to>
      <xdr:col>9</xdr:col>
      <xdr:colOff>810857</xdr:colOff>
      <xdr:row>4</xdr:row>
      <xdr:rowOff>138505</xdr:rowOff>
    </xdr:to>
    <xdr:pic>
      <xdr:nvPicPr>
        <xdr:cNvPr id="16" name="그림 15" descr="폰트, 그래픽, 타이포그래피, 디자인이(가) 표시된 사진&#10;&#10;자동 생성된 설명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2966"/>
        <a:stretch/>
      </xdr:blipFill>
      <xdr:spPr>
        <a:xfrm>
          <a:off x="3948953" y="579120"/>
          <a:ext cx="1702845" cy="679973"/>
        </a:xfrm>
        <a:prstGeom prst="rect">
          <a:avLst/>
        </a:prstGeom>
      </xdr:spPr>
    </xdr:pic>
    <xdr:clientData/>
  </xdr:twoCellAnchor>
  <xdr:twoCellAnchor editAs="absolute">
    <xdr:from>
      <xdr:col>9</xdr:col>
      <xdr:colOff>867105</xdr:colOff>
      <xdr:row>2</xdr:row>
      <xdr:rowOff>137948</xdr:rowOff>
    </xdr:from>
    <xdr:to>
      <xdr:col>13</xdr:col>
      <xdr:colOff>525519</xdr:colOff>
      <xdr:row>4</xdr:row>
      <xdr:rowOff>17329</xdr:rowOff>
    </xdr:to>
    <xdr:grpSp>
      <xdr:nvGrpSpPr>
        <xdr:cNvPr id="2" name="그룹 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122CD8C-51EA-4028-AC9B-1B091A5AEA09}"/>
            </a:ext>
          </a:extLst>
        </xdr:cNvPr>
        <xdr:cNvGrpSpPr/>
      </xdr:nvGrpSpPr>
      <xdr:grpSpPr>
        <a:xfrm>
          <a:off x="5695295" y="564931"/>
          <a:ext cx="4269827" cy="299795"/>
          <a:chOff x="9554391" y="2446021"/>
          <a:chExt cx="4155660" cy="312479"/>
        </a:xfrm>
      </xdr:grpSpPr>
      <xdr:sp macro="" textlink="">
        <xdr:nvSpPr>
          <xdr:cNvPr id="3" name="사각형: 둥근 모서리 2">
            <a:extLst>
              <a:ext uri="{FF2B5EF4-FFF2-40B4-BE49-F238E27FC236}">
                <a16:creationId xmlns:a16="http://schemas.microsoft.com/office/drawing/2014/main" id="{BF3B9AB3-5595-BA46-6DD6-E9A6BA553615}"/>
              </a:ext>
            </a:extLst>
          </xdr:cNvPr>
          <xdr:cNvSpPr/>
        </xdr:nvSpPr>
        <xdr:spPr>
          <a:xfrm>
            <a:off x="9554391" y="2446021"/>
            <a:ext cx="4155660" cy="312479"/>
          </a:xfrm>
          <a:prstGeom prst="roundRect">
            <a:avLst/>
          </a:prstGeom>
          <a:solidFill>
            <a:schemeClr val="bg1"/>
          </a:solidFill>
          <a:ln>
            <a:solidFill>
              <a:srgbClr val="3366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0" algn="l"/>
            <a:r>
              <a:rPr lang="ko-KR" altLang="en-US" sz="900" b="1">
                <a:solidFill>
                  <a:schemeClr val="tx1">
                    <a:lumMod val="75000"/>
                    <a:lumOff val="25000"/>
                  </a:schemeClr>
                </a:solidFill>
              </a:rPr>
              <a:t>            보충자료</a:t>
            </a:r>
            <a:r>
              <a:rPr lang="ko-KR" altLang="en-US" sz="900" b="0">
                <a:solidFill>
                  <a:schemeClr val="tx1">
                    <a:lumMod val="75000"/>
                    <a:lumOff val="25000"/>
                  </a:schemeClr>
                </a:solidFill>
              </a:rPr>
              <a:t> </a:t>
            </a:r>
            <a:r>
              <a:rPr lang="en-US" altLang="ko-KR" sz="900" b="0">
                <a:solidFill>
                  <a:schemeClr val="tx1">
                    <a:lumMod val="75000"/>
                    <a:lumOff val="25000"/>
                  </a:schemeClr>
                </a:solidFill>
              </a:rPr>
              <a:t>:</a:t>
            </a:r>
            <a:r>
              <a:rPr lang="en-US" altLang="ko-KR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  </a:t>
            </a:r>
            <a:r>
              <a:rPr lang="ko-KR" altLang="en-US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엑셀 가로세로 필터링 </a:t>
            </a:r>
            <a:r>
              <a:rPr lang="en-US" altLang="ko-KR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+ </a:t>
            </a:r>
            <a:r>
              <a:rPr lang="ko-KR" altLang="en-US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동적차트 자동화 특강 </a:t>
            </a:r>
            <a:r>
              <a:rPr lang="en-US" altLang="ko-KR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[</a:t>
            </a:r>
            <a:r>
              <a:rPr lang="ko-KR" altLang="en-US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위캔두 멤버십 강의</a:t>
            </a:r>
            <a:r>
              <a:rPr lang="en-US" altLang="ko-KR" sz="9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]</a:t>
            </a:r>
            <a:endParaRPr lang="ko-KR" altLang="en-US" sz="900">
              <a:solidFill>
                <a:schemeClr val="tx1">
                  <a:lumMod val="75000"/>
                  <a:lumOff val="25000"/>
                </a:schemeClr>
              </a:solidFill>
            </a:endParaRPr>
          </a:p>
        </xdr:txBody>
      </xdr:sp>
      <xdr:pic>
        <xdr:nvPicPr>
          <xdr:cNvPr id="4" name="그림 3" descr="Youtube ">
            <a:extLst>
              <a:ext uri="{FF2B5EF4-FFF2-40B4-BE49-F238E27FC236}">
                <a16:creationId xmlns:a16="http://schemas.microsoft.com/office/drawing/2014/main" id="{216A6352-FAC8-50CF-B7B0-9F01970BA7A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630591" y="2488474"/>
            <a:ext cx="236045" cy="23730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02C73F8-A0B0-4E0D-87A0-625C383F8205}" name="제품목록" displayName="제품목록" ref="A1:H67" totalsRowShown="0" headerRowDxfId="24" dataDxfId="23">
  <autoFilter ref="A1:H67" xr:uid="{70D294C3-0558-428F-9F80-54EBFBC76099}"/>
  <tableColumns count="8">
    <tableColumn id="1" xr3:uid="{1A252EF9-5BEC-4196-B97E-630E59329F58}" name="제조사" dataDxfId="22"/>
    <tableColumn id="2" xr3:uid="{8BBCEEEB-73D2-43DD-A959-4A5983EEFF5F}" name="제품명(한글)" dataDxfId="21"/>
    <tableColumn id="3" xr3:uid="{78FC757A-11BD-4B77-8F7F-64A6EF5E5FA3}" name="제품명(영문)" dataDxfId="20"/>
    <tableColumn id="4" xr3:uid="{12471439-F13B-4D70-936F-439642ED53B0}" name="CPU" dataDxfId="19"/>
    <tableColumn id="5" xr3:uid="{18312D20-0094-479F-B26A-37055FD1E518}" name="RAM" dataDxfId="18"/>
    <tableColumn id="6" xr3:uid="{AB5063FA-B475-41B7-BBC7-1D8851276777}" name="HDD" dataDxfId="17"/>
    <tableColumn id="7" xr3:uid="{39F2B290-94EA-4B7F-AA0D-538D5E2B058F}" name="가격" dataDxfId="16"/>
    <tableColumn id="8" xr3:uid="{A1A24EC2-626E-413E-B2F5-8C0ADC5E81D4}" name="검색옵션" dataDxfId="15">
      <calculatedColumnFormula>_xlfn.CONCAT(제품목록[[#This Row],[제품명(한글)]:[가격]])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CAFCBC6-59C5-42D3-B714-84C362349753}" name="판매현황" displayName="판매현황" ref="A1:N33" totalsRowShown="0" headerRowDxfId="14">
  <autoFilter ref="A1:N33" xr:uid="{2CAFCBC6-59C5-42D3-B714-84C362349753}"/>
  <tableColumns count="14">
    <tableColumn id="1" xr3:uid="{39861B6D-1D51-49EA-AE90-7E2D9A4FAD07}" name="제조사" dataDxfId="13"/>
    <tableColumn id="2" xr3:uid="{A855C784-1781-4F09-A99D-71FB8165C348}" name="제품명(한글)" dataDxfId="12"/>
    <tableColumn id="3" xr3:uid="{07B0E48C-64CA-47DF-8092-F0E598FD3881}" name="제품명(영문)" dataDxfId="11"/>
    <tableColumn id="4" xr3:uid="{B2F5CDB0-B01D-4252-929D-01ED396682FF}" name="CPU" dataDxfId="10"/>
    <tableColumn id="5" xr3:uid="{8FB29450-3A59-4D16-B4B0-E6F22B4B37D3}" name="RAM" dataDxfId="9"/>
    <tableColumn id="6" xr3:uid="{9A0F3A6D-6406-4B20-9C65-DE201DFB4A8C}" name="HDD" dataDxfId="8"/>
    <tableColumn id="21" xr3:uid="{57FC39BC-0B3A-4213-A3B7-5222F73467E7}" name="검색조건" dataDxfId="7"/>
    <tableColumn id="20" xr3:uid="{A0E413FC-5AE2-4129-81C6-20B5ADF5D110}" name="합계" dataDxfId="6">
      <calculatedColumnFormula>SUM(판매현황[[#This Row],[강남점]:[여의도점]])</calculatedColumnFormula>
    </tableColumn>
    <tableColumn id="8" xr3:uid="{19D7A09C-AF2A-497F-8BD2-9699678BDDEA}" name="강남점" dataDxfId="5"/>
    <tableColumn id="9" xr3:uid="{9F8DF5FF-D844-4D18-A4CC-3CA1C953BD57}" name="판교점" dataDxfId="4"/>
    <tableColumn id="10" xr3:uid="{74E3316F-16BC-4D25-A900-31FAE524FB01}" name="용산점" dataDxfId="3"/>
    <tableColumn id="11" xr3:uid="{931565A3-C24E-49B9-92AF-B3925C21B84F}" name="신촌점" dataDxfId="2"/>
    <tableColumn id="12" xr3:uid="{04D61560-D23B-4F82-9E27-CD5AE03AFD68}" name="홍대점" dataDxfId="1"/>
    <tableColumn id="15" xr3:uid="{848FBC10-C5CE-4C7E-A5FB-CB6DA84FD432}" name="여의도점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B4E16-854A-4EF5-8E77-EDA886A4B2D5}">
  <sheetPr codeName="Sheet3"/>
  <dimension ref="A1:I67"/>
  <sheetViews>
    <sheetView zoomScale="115" zoomScaleNormal="115" workbookViewId="0">
      <selection sqref="A1:H1"/>
    </sheetView>
  </sheetViews>
  <sheetFormatPr defaultRowHeight="16.5" x14ac:dyDescent="0.3"/>
  <cols>
    <col min="1" max="1" width="11.125" customWidth="1"/>
    <col min="2" max="2" width="27.375" bestFit="1" customWidth="1"/>
    <col min="3" max="3" width="27.125" bestFit="1" customWidth="1"/>
    <col min="4" max="4" width="9" bestFit="1" customWidth="1"/>
    <col min="5" max="5" width="7.375" bestFit="1" customWidth="1"/>
    <col min="6" max="6" width="6.75" customWidth="1"/>
    <col min="7" max="7" width="13.875" customWidth="1"/>
    <col min="8" max="8" width="8.75" customWidth="1"/>
    <col min="9" max="9" width="10.25" bestFit="1" customWidth="1"/>
  </cols>
  <sheetData>
    <row r="1" spans="1:9" s="20" customFormat="1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116</v>
      </c>
      <c r="H1" s="3" t="s">
        <v>186</v>
      </c>
    </row>
    <row r="2" spans="1:9" x14ac:dyDescent="0.3">
      <c r="A2" s="1" t="s">
        <v>6</v>
      </c>
      <c r="B2" s="1" t="s">
        <v>7</v>
      </c>
      <c r="C2" s="1" t="s">
        <v>8</v>
      </c>
      <c r="D2" s="1" t="s">
        <v>9</v>
      </c>
      <c r="E2" s="1" t="s">
        <v>10</v>
      </c>
      <c r="F2" s="1" t="s">
        <v>11</v>
      </c>
      <c r="G2" s="12">
        <v>1200000</v>
      </c>
      <c r="H2" s="1" t="str">
        <f>_xlfn.CONCAT(제품목록[[#This Row],[제품명(한글)]:[가격]])</f>
        <v>맥북 에어MacBook AirM18GB256GB1200000</v>
      </c>
    </row>
    <row r="3" spans="1:9" x14ac:dyDescent="0.3">
      <c r="A3" s="1" t="s">
        <v>6</v>
      </c>
      <c r="B3" s="1" t="s">
        <v>12</v>
      </c>
      <c r="C3" s="1" t="s">
        <v>13</v>
      </c>
      <c r="D3" s="1" t="s">
        <v>9</v>
      </c>
      <c r="E3" s="1" t="s">
        <v>10</v>
      </c>
      <c r="F3" s="1" t="s">
        <v>11</v>
      </c>
      <c r="G3" s="12">
        <v>1280000</v>
      </c>
      <c r="H3" s="1" t="str">
        <f>_xlfn.CONCAT(제품목록[[#This Row],[제품명(한글)]:[가격]])</f>
        <v>맥북 에어 M1MacBook Air M1M18GB256GB1280000</v>
      </c>
    </row>
    <row r="4" spans="1:9" x14ac:dyDescent="0.3">
      <c r="A4" s="1" t="s">
        <v>6</v>
      </c>
      <c r="B4" s="1" t="s">
        <v>117</v>
      </c>
      <c r="C4" s="1" t="s">
        <v>118</v>
      </c>
      <c r="D4" s="1" t="s">
        <v>9</v>
      </c>
      <c r="E4" s="1" t="s">
        <v>10</v>
      </c>
      <c r="F4" s="1" t="s">
        <v>14</v>
      </c>
      <c r="G4" s="12">
        <v>1450000</v>
      </c>
      <c r="H4" s="1" t="str">
        <f>_xlfn.CONCAT(제품목록[[#This Row],[제품명(한글)]:[가격]])</f>
        <v>맥북 에어 M1 프로MacBook Air M1 ProM18GB512GB1450000</v>
      </c>
    </row>
    <row r="5" spans="1:9" x14ac:dyDescent="0.3">
      <c r="A5" s="1" t="s">
        <v>6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14</v>
      </c>
      <c r="G5" s="12">
        <v>1900000</v>
      </c>
      <c r="H5" s="1" t="str">
        <f>_xlfn.CONCAT(제품목록[[#This Row],[제품명(한글)]:[가격]])</f>
        <v>맥북 프로 14MacBook Pro 14M216GB512GB1900000</v>
      </c>
    </row>
    <row r="6" spans="1:9" x14ac:dyDescent="0.3">
      <c r="A6" s="1" t="s">
        <v>6</v>
      </c>
      <c r="B6" s="1" t="s">
        <v>119</v>
      </c>
      <c r="C6" s="1" t="s">
        <v>120</v>
      </c>
      <c r="D6" s="1" t="s">
        <v>17</v>
      </c>
      <c r="E6" s="1" t="s">
        <v>19</v>
      </c>
      <c r="F6" s="1" t="s">
        <v>20</v>
      </c>
      <c r="G6" s="12">
        <v>2150000</v>
      </c>
      <c r="H6" s="1" t="str">
        <f>_xlfn.CONCAT(제품목록[[#This Row],[제품명(한글)]:[가격]])</f>
        <v>맥북 프로 15MacBook Pro 15M232GB1TB2150000</v>
      </c>
      <c r="I6" t="s">
        <v>230</v>
      </c>
    </row>
    <row r="7" spans="1:9" x14ac:dyDescent="0.3">
      <c r="A7" s="1" t="s">
        <v>6</v>
      </c>
      <c r="B7" s="1" t="s">
        <v>21</v>
      </c>
      <c r="C7" s="1" t="s">
        <v>22</v>
      </c>
      <c r="D7" s="1" t="s">
        <v>17</v>
      </c>
      <c r="E7" s="1" t="s">
        <v>18</v>
      </c>
      <c r="F7" s="1" t="s">
        <v>14</v>
      </c>
      <c r="G7" s="12">
        <v>2150000</v>
      </c>
      <c r="H7" s="1" t="str">
        <f>_xlfn.CONCAT(제품목록[[#This Row],[제품명(한글)]:[가격]])</f>
        <v>맥북 프로 16MacBook Pro 16M216GB512GB2150000</v>
      </c>
      <c r="I7" t="s">
        <v>229</v>
      </c>
    </row>
    <row r="8" spans="1:9" x14ac:dyDescent="0.3">
      <c r="A8" s="1" t="s">
        <v>23</v>
      </c>
      <c r="B8" s="1" t="s">
        <v>121</v>
      </c>
      <c r="C8" s="1" t="s">
        <v>122</v>
      </c>
      <c r="D8" s="1" t="s">
        <v>123</v>
      </c>
      <c r="E8" s="1" t="s">
        <v>18</v>
      </c>
      <c r="F8" s="1" t="s">
        <v>20</v>
      </c>
      <c r="G8" s="12">
        <v>1360000</v>
      </c>
      <c r="H8" s="1" t="str">
        <f>_xlfn.CONCAT(제품목록[[#This Row],[제품명(한글)]:[가격]])</f>
        <v>ASUS 로그 Zephyrus G14ASUS ROG Zephyrus G14Ryzen 916GB1TB1360000</v>
      </c>
      <c r="I8" t="s">
        <v>228</v>
      </c>
    </row>
    <row r="9" spans="1:9" x14ac:dyDescent="0.3">
      <c r="A9" s="1" t="s">
        <v>23</v>
      </c>
      <c r="B9" s="1" t="s">
        <v>124</v>
      </c>
      <c r="C9" s="1" t="s">
        <v>125</v>
      </c>
      <c r="D9" s="1" t="s">
        <v>24</v>
      </c>
      <c r="E9" s="1" t="s">
        <v>18</v>
      </c>
      <c r="F9" s="1" t="s">
        <v>14</v>
      </c>
      <c r="G9" s="12">
        <v>1540000</v>
      </c>
      <c r="H9" s="1" t="str">
        <f>_xlfn.CONCAT(제품목록[[#This Row],[제품명(한글)]:[가격]])</f>
        <v>ASUS 스트릭스 G17ASUS Strix G17i716GB512GB1540000</v>
      </c>
      <c r="I9" t="s">
        <v>227</v>
      </c>
    </row>
    <row r="10" spans="1:9" x14ac:dyDescent="0.3">
      <c r="A10" s="1" t="s">
        <v>23</v>
      </c>
      <c r="B10" s="1" t="s">
        <v>25</v>
      </c>
      <c r="C10" s="1" t="s">
        <v>25</v>
      </c>
      <c r="D10" s="1" t="s">
        <v>26</v>
      </c>
      <c r="E10" s="1" t="s">
        <v>18</v>
      </c>
      <c r="F10" s="1" t="s">
        <v>14</v>
      </c>
      <c r="G10" s="12">
        <v>1020000</v>
      </c>
      <c r="H10" s="1" t="str">
        <f>_xlfn.CONCAT(제품목록[[#This Row],[제품명(한글)]:[가격]])</f>
        <v>ASUS TUF Gaming A15ASUS TUF Gaming A15Ryzen 716GB512GB1020000</v>
      </c>
      <c r="I10" t="s">
        <v>226</v>
      </c>
    </row>
    <row r="11" spans="1:9" x14ac:dyDescent="0.3">
      <c r="A11" s="1" t="s">
        <v>23</v>
      </c>
      <c r="B11" s="1" t="s">
        <v>126</v>
      </c>
      <c r="C11" s="1" t="s">
        <v>127</v>
      </c>
      <c r="D11" s="1" t="s">
        <v>26</v>
      </c>
      <c r="E11" s="1" t="s">
        <v>18</v>
      </c>
      <c r="F11" s="1" t="s">
        <v>20</v>
      </c>
      <c r="G11" s="12">
        <v>1200000</v>
      </c>
      <c r="H11" s="1" t="str">
        <f>_xlfn.CONCAT(제품목록[[#This Row],[제품명(한글)]:[가격]])</f>
        <v>ASUS 젠북 13 OLEDASUS ZenBook 13 OLEDRyzen 716GB1TB1200000</v>
      </c>
      <c r="I11" t="s">
        <v>225</v>
      </c>
    </row>
    <row r="12" spans="1:9" x14ac:dyDescent="0.3">
      <c r="A12" s="1" t="s">
        <v>23</v>
      </c>
      <c r="B12" s="1" t="s">
        <v>27</v>
      </c>
      <c r="C12" s="1" t="s">
        <v>28</v>
      </c>
      <c r="D12" s="1" t="s">
        <v>24</v>
      </c>
      <c r="E12" s="1" t="s">
        <v>18</v>
      </c>
      <c r="F12" s="1" t="s">
        <v>14</v>
      </c>
      <c r="G12" s="12">
        <v>1110000</v>
      </c>
      <c r="H12" s="1" t="str">
        <f>_xlfn.CONCAT(제품목록[[#This Row],[제품명(한글)]:[가격]])</f>
        <v>ASUS 젠북 14ASUS Zenbook 14i716GB512GB1110000</v>
      </c>
      <c r="I12" s="2" t="s">
        <v>224</v>
      </c>
    </row>
    <row r="13" spans="1:9" x14ac:dyDescent="0.3">
      <c r="A13" s="1" t="s">
        <v>23</v>
      </c>
      <c r="B13" s="1" t="s">
        <v>29</v>
      </c>
      <c r="C13" s="1" t="s">
        <v>30</v>
      </c>
      <c r="D13" s="1" t="s">
        <v>24</v>
      </c>
      <c r="E13" s="1" t="s">
        <v>18</v>
      </c>
      <c r="F13" s="1" t="s">
        <v>20</v>
      </c>
      <c r="G13" s="12">
        <v>1280000</v>
      </c>
      <c r="H13" s="1" t="str">
        <f>_xlfn.CONCAT(제품목록[[#This Row],[제품명(한글)]:[가격]])</f>
        <v>ASUS 젠북 듀오 14ASUS Zenbook Duo 14i716GB1TB1280000</v>
      </c>
      <c r="I13" t="s">
        <v>223</v>
      </c>
    </row>
    <row r="14" spans="1:9" x14ac:dyDescent="0.3">
      <c r="A14" s="1" t="s">
        <v>23</v>
      </c>
      <c r="B14" s="1" t="s">
        <v>128</v>
      </c>
      <c r="C14" s="1" t="s">
        <v>129</v>
      </c>
      <c r="D14" s="1" t="s">
        <v>130</v>
      </c>
      <c r="E14" s="1" t="s">
        <v>19</v>
      </c>
      <c r="F14" s="1" t="s">
        <v>20</v>
      </c>
      <c r="G14" s="12">
        <v>1630000</v>
      </c>
      <c r="H14" s="1" t="str">
        <f>_xlfn.CONCAT(제품목록[[#This Row],[제품명(한글)]:[가격]])</f>
        <v>ASUS 젠북 프로 듀오ASUS Zenbook Pro Duoi932GB1TB1630000</v>
      </c>
    </row>
    <row r="15" spans="1:9" x14ac:dyDescent="0.3">
      <c r="A15" s="1" t="s">
        <v>31</v>
      </c>
      <c r="B15" s="1" t="s">
        <v>131</v>
      </c>
      <c r="C15" s="1" t="s">
        <v>132</v>
      </c>
      <c r="D15" s="1" t="s">
        <v>24</v>
      </c>
      <c r="E15" s="1" t="s">
        <v>18</v>
      </c>
      <c r="F15" s="1" t="s">
        <v>14</v>
      </c>
      <c r="G15" s="12">
        <v>1700000</v>
      </c>
      <c r="H15" s="1" t="str">
        <f>_xlfn.CONCAT(제품목록[[#This Row],[제품명(한글)]:[가격]])</f>
        <v>HP 엘리트북 x360HP EliteBook x360i716GB512GB1700000</v>
      </c>
    </row>
    <row r="16" spans="1:9" x14ac:dyDescent="0.3">
      <c r="A16" s="1" t="s">
        <v>31</v>
      </c>
      <c r="B16" s="1" t="s">
        <v>32</v>
      </c>
      <c r="C16" s="1" t="s">
        <v>32</v>
      </c>
      <c r="D16" s="1" t="s">
        <v>24</v>
      </c>
      <c r="E16" s="1" t="s">
        <v>10</v>
      </c>
      <c r="F16" s="1" t="s">
        <v>11</v>
      </c>
      <c r="G16" s="12">
        <v>1110000</v>
      </c>
      <c r="H16" s="1" t="str">
        <f>_xlfn.CONCAT(제품목록[[#This Row],[제품명(한글)]:[가격]])</f>
        <v>HP Envy 13HP Envy 13i78GB256GB1110000</v>
      </c>
    </row>
    <row r="17" spans="1:8" x14ac:dyDescent="0.3">
      <c r="A17" s="1" t="s">
        <v>31</v>
      </c>
      <c r="B17" s="1" t="s">
        <v>33</v>
      </c>
      <c r="C17" s="1" t="s">
        <v>34</v>
      </c>
      <c r="D17" s="1" t="s">
        <v>24</v>
      </c>
      <c r="E17" s="1" t="s">
        <v>18</v>
      </c>
      <c r="F17" s="1" t="s">
        <v>20</v>
      </c>
      <c r="G17" s="12">
        <v>1200000</v>
      </c>
      <c r="H17" s="1" t="str">
        <f>_xlfn.CONCAT(제품목록[[#This Row],[제품명(한글)]:[가격]])</f>
        <v>HP 오멘 15HP Omen 15i716GB1TB1200000</v>
      </c>
    </row>
    <row r="18" spans="1:8" x14ac:dyDescent="0.3">
      <c r="A18" s="1" t="s">
        <v>31</v>
      </c>
      <c r="B18" s="1" t="s">
        <v>35</v>
      </c>
      <c r="C18" s="1" t="s">
        <v>36</v>
      </c>
      <c r="D18" s="1" t="s">
        <v>37</v>
      </c>
      <c r="E18" s="1" t="s">
        <v>10</v>
      </c>
      <c r="F18" s="1" t="s">
        <v>11</v>
      </c>
      <c r="G18" s="12">
        <v>770000</v>
      </c>
      <c r="H18" s="1" t="str">
        <f>_xlfn.CONCAT(제품목록[[#This Row],[제품명(한글)]:[가격]])</f>
        <v>HP 판빌리온 14HP Pavilion 14i58GB256GB770000</v>
      </c>
    </row>
    <row r="19" spans="1:8" x14ac:dyDescent="0.3">
      <c r="A19" s="1" t="s">
        <v>31</v>
      </c>
      <c r="B19" s="1" t="s">
        <v>133</v>
      </c>
      <c r="C19" s="1" t="s">
        <v>134</v>
      </c>
      <c r="D19" s="1" t="s">
        <v>37</v>
      </c>
      <c r="E19" s="1" t="s">
        <v>10</v>
      </c>
      <c r="F19" s="1" t="s">
        <v>11</v>
      </c>
      <c r="G19" s="12">
        <v>810000</v>
      </c>
      <c r="H19" s="1" t="str">
        <f>_xlfn.CONCAT(제품목록[[#This Row],[제품명(한글)]:[가격]])</f>
        <v>HP 파빌리온 15HP Pavilion 15i58GB256GB810000</v>
      </c>
    </row>
    <row r="20" spans="1:8" x14ac:dyDescent="0.3">
      <c r="A20" s="1" t="s">
        <v>31</v>
      </c>
      <c r="B20" s="1" t="s">
        <v>38</v>
      </c>
      <c r="C20" s="1" t="s">
        <v>39</v>
      </c>
      <c r="D20" s="1" t="s">
        <v>24</v>
      </c>
      <c r="E20" s="1" t="s">
        <v>18</v>
      </c>
      <c r="F20" s="1" t="s">
        <v>14</v>
      </c>
      <c r="G20" s="12">
        <v>1540000</v>
      </c>
      <c r="H20" s="1" t="str">
        <f>_xlfn.CONCAT(제품목록[[#This Row],[제품명(한글)]:[가격]])</f>
        <v>HP 스펙터 x360HP Spectre x360i716GB512GB1540000</v>
      </c>
    </row>
    <row r="21" spans="1:8" x14ac:dyDescent="0.3">
      <c r="A21" s="1" t="s">
        <v>31</v>
      </c>
      <c r="B21" s="1" t="s">
        <v>135</v>
      </c>
      <c r="C21" s="1" t="s">
        <v>136</v>
      </c>
      <c r="D21" s="1" t="s">
        <v>24</v>
      </c>
      <c r="E21" s="1" t="s">
        <v>18</v>
      </c>
      <c r="F21" s="1" t="s">
        <v>20</v>
      </c>
      <c r="G21" s="12">
        <v>1630000</v>
      </c>
      <c r="H21" s="1" t="str">
        <f>_xlfn.CONCAT(제품목록[[#This Row],[제품명(한글)]:[가격]])</f>
        <v>HP 스펙터 x360 14HP Spectre x360 14i716GB1TB1630000</v>
      </c>
    </row>
    <row r="22" spans="1:8" x14ac:dyDescent="0.3">
      <c r="A22" s="1" t="s">
        <v>40</v>
      </c>
      <c r="B22" s="1" t="s">
        <v>41</v>
      </c>
      <c r="C22" s="1" t="s">
        <v>42</v>
      </c>
      <c r="D22" s="1" t="s">
        <v>37</v>
      </c>
      <c r="E22" s="1" t="s">
        <v>10</v>
      </c>
      <c r="F22" s="1" t="s">
        <v>11</v>
      </c>
      <c r="G22" s="12">
        <v>1200000</v>
      </c>
      <c r="H22" s="1" t="str">
        <f>_xlfn.CONCAT(제품목록[[#This Row],[제품명(한글)]:[가격]])</f>
        <v>LG 그램 14LG Gram 14i58GB256GB1200000</v>
      </c>
    </row>
    <row r="23" spans="1:8" x14ac:dyDescent="0.3">
      <c r="A23" s="1" t="s">
        <v>40</v>
      </c>
      <c r="B23" s="1" t="s">
        <v>137</v>
      </c>
      <c r="C23" s="1" t="s">
        <v>138</v>
      </c>
      <c r="D23" s="1" t="s">
        <v>37</v>
      </c>
      <c r="E23" s="1" t="s">
        <v>10</v>
      </c>
      <c r="F23" s="1" t="s">
        <v>14</v>
      </c>
      <c r="G23" s="12">
        <v>1280000</v>
      </c>
      <c r="H23" s="1" t="str">
        <f>_xlfn.CONCAT(제품목록[[#This Row],[제품명(한글)]:[가격]])</f>
        <v>LG 그램 14 프로LG Gram 14 Proi58GB512GB1280000</v>
      </c>
    </row>
    <row r="24" spans="1:8" x14ac:dyDescent="0.3">
      <c r="A24" s="1" t="s">
        <v>40</v>
      </c>
      <c r="B24" s="1" t="s">
        <v>43</v>
      </c>
      <c r="C24" s="1" t="s">
        <v>44</v>
      </c>
      <c r="D24" s="1" t="s">
        <v>24</v>
      </c>
      <c r="E24" s="1" t="s">
        <v>18</v>
      </c>
      <c r="F24" s="1" t="s">
        <v>20</v>
      </c>
      <c r="G24" s="12">
        <v>1360000</v>
      </c>
      <c r="H24" s="1" t="str">
        <f>_xlfn.CONCAT(제품목록[[#This Row],[제품명(한글)]:[가격]])</f>
        <v>LG 그램 15LG Gram 15i716GB1TB1360000</v>
      </c>
    </row>
    <row r="25" spans="1:8" x14ac:dyDescent="0.3">
      <c r="A25" s="1" t="s">
        <v>40</v>
      </c>
      <c r="B25" s="1" t="s">
        <v>139</v>
      </c>
      <c r="C25" s="1" t="s">
        <v>140</v>
      </c>
      <c r="D25" s="1" t="s">
        <v>37</v>
      </c>
      <c r="E25" s="1" t="s">
        <v>10</v>
      </c>
      <c r="F25" s="1" t="s">
        <v>11</v>
      </c>
      <c r="G25" s="12">
        <v>1450000</v>
      </c>
      <c r="H25" s="1" t="str">
        <f>_xlfn.CONCAT(제품목록[[#This Row],[제품명(한글)]:[가격]])</f>
        <v>LG 그램 16LG Gram 16i58GB256GB1450000</v>
      </c>
    </row>
    <row r="26" spans="1:8" x14ac:dyDescent="0.3">
      <c r="A26" s="1" t="s">
        <v>40</v>
      </c>
      <c r="B26" s="1" t="s">
        <v>141</v>
      </c>
      <c r="C26" s="1" t="s">
        <v>142</v>
      </c>
      <c r="D26" s="1" t="s">
        <v>24</v>
      </c>
      <c r="E26" s="1" t="s">
        <v>18</v>
      </c>
      <c r="F26" s="1" t="s">
        <v>20</v>
      </c>
      <c r="G26" s="12">
        <v>1630000</v>
      </c>
      <c r="H26" s="1" t="str">
        <f>_xlfn.CONCAT(제품목록[[#This Row],[제품명(한글)]:[가격]])</f>
        <v>LG 그램 17 프로LG Gram 17 Proi716GB1TB1630000</v>
      </c>
    </row>
    <row r="27" spans="1:8" x14ac:dyDescent="0.3">
      <c r="A27" s="1" t="s">
        <v>40</v>
      </c>
      <c r="B27" s="1" t="s">
        <v>143</v>
      </c>
      <c r="C27" s="1" t="s">
        <v>144</v>
      </c>
      <c r="D27" s="1" t="s">
        <v>24</v>
      </c>
      <c r="E27" s="1" t="s">
        <v>18</v>
      </c>
      <c r="F27" s="1" t="s">
        <v>14</v>
      </c>
      <c r="G27" s="12">
        <v>1700000</v>
      </c>
      <c r="H27" s="1" t="str">
        <f>_xlfn.CONCAT(제품목록[[#This Row],[제품명(한글)]:[가격]])</f>
        <v>LG 그램 18LG Gram 18i716GB512GB1700000</v>
      </c>
    </row>
    <row r="28" spans="1:8" x14ac:dyDescent="0.3">
      <c r="A28" s="1" t="s">
        <v>40</v>
      </c>
      <c r="B28" s="1" t="s">
        <v>45</v>
      </c>
      <c r="C28" s="1" t="s">
        <v>46</v>
      </c>
      <c r="D28" s="1" t="s">
        <v>37</v>
      </c>
      <c r="E28" s="1" t="s">
        <v>10</v>
      </c>
      <c r="F28" s="1" t="s">
        <v>11</v>
      </c>
      <c r="G28" s="12">
        <v>1110000</v>
      </c>
      <c r="H28" s="1" t="str">
        <f>_xlfn.CONCAT(제품목록[[#This Row],[제품명(한글)]:[가격]])</f>
        <v>LG 울트라 PCLG Ultra PCi58GB256GB1110000</v>
      </c>
    </row>
    <row r="29" spans="1:8" x14ac:dyDescent="0.3">
      <c r="A29" s="1" t="s">
        <v>47</v>
      </c>
      <c r="B29" s="1" t="s">
        <v>48</v>
      </c>
      <c r="C29" s="1" t="s">
        <v>49</v>
      </c>
      <c r="D29" s="1" t="s">
        <v>37</v>
      </c>
      <c r="E29" s="1" t="s">
        <v>10</v>
      </c>
      <c r="F29" s="1" t="s">
        <v>14</v>
      </c>
      <c r="G29" s="12">
        <v>1450000</v>
      </c>
      <c r="H29" s="1" t="str">
        <f>_xlfn.CONCAT(제품목록[[#This Row],[제품명(한글)]:[가격]])</f>
        <v>서피스 랩탑 4Surface Laptop 4i58GB512GB1450000</v>
      </c>
    </row>
    <row r="30" spans="1:8" x14ac:dyDescent="0.3">
      <c r="A30" s="1" t="s">
        <v>47</v>
      </c>
      <c r="B30" s="1" t="s">
        <v>145</v>
      </c>
      <c r="C30" s="1" t="s">
        <v>146</v>
      </c>
      <c r="D30" s="1" t="s">
        <v>24</v>
      </c>
      <c r="E30" s="1" t="s">
        <v>18</v>
      </c>
      <c r="F30" s="1" t="s">
        <v>14</v>
      </c>
      <c r="G30" s="12">
        <v>1540000</v>
      </c>
      <c r="H30" s="1" t="str">
        <f>_xlfn.CONCAT(제품목록[[#This Row],[제품명(한글)]:[가격]])</f>
        <v>서피스 랩탑 5Surface Laptop 5i716GB512GB1540000</v>
      </c>
    </row>
    <row r="31" spans="1:8" x14ac:dyDescent="0.3">
      <c r="A31" s="1" t="s">
        <v>47</v>
      </c>
      <c r="B31" s="1" t="s">
        <v>50</v>
      </c>
      <c r="C31" s="1" t="s">
        <v>51</v>
      </c>
      <c r="D31" s="1" t="s">
        <v>37</v>
      </c>
      <c r="E31" s="1" t="s">
        <v>10</v>
      </c>
      <c r="F31" s="1" t="s">
        <v>11</v>
      </c>
      <c r="G31" s="12">
        <v>1020000</v>
      </c>
      <c r="H31" s="1" t="str">
        <f>_xlfn.CONCAT(제품목록[[#This Row],[제품명(한글)]:[가격]])</f>
        <v>서피스 랩탑 GoSurface Laptop Goi58GB256GB1020000</v>
      </c>
    </row>
    <row r="32" spans="1:8" x14ac:dyDescent="0.3">
      <c r="A32" s="1" t="s">
        <v>47</v>
      </c>
      <c r="B32" s="1" t="s">
        <v>147</v>
      </c>
      <c r="C32" s="1" t="s">
        <v>148</v>
      </c>
      <c r="D32" s="1" t="s">
        <v>37</v>
      </c>
      <c r="E32" s="1" t="s">
        <v>10</v>
      </c>
      <c r="F32" s="1" t="s">
        <v>11</v>
      </c>
      <c r="G32" s="12">
        <v>1280000</v>
      </c>
      <c r="H32" s="1" t="str">
        <f>_xlfn.CONCAT(제품목록[[#This Row],[제품명(한글)]:[가격]])</f>
        <v>서피스 프로 7Surface Pro 7i58GB256GB1280000</v>
      </c>
    </row>
    <row r="33" spans="1:8" x14ac:dyDescent="0.3">
      <c r="A33" s="1" t="s">
        <v>47</v>
      </c>
      <c r="B33" s="1" t="s">
        <v>149</v>
      </c>
      <c r="C33" s="1" t="s">
        <v>150</v>
      </c>
      <c r="D33" s="1" t="s">
        <v>37</v>
      </c>
      <c r="E33" s="1" t="s">
        <v>10</v>
      </c>
      <c r="F33" s="1" t="s">
        <v>11</v>
      </c>
      <c r="G33" s="12">
        <v>1360000</v>
      </c>
      <c r="H33" s="1" t="str">
        <f>_xlfn.CONCAT(제품목록[[#This Row],[제품명(한글)]:[가격]])</f>
        <v>서피스 프로 8Surface Pro 8i58GB256GB1360000</v>
      </c>
    </row>
    <row r="34" spans="1:8" x14ac:dyDescent="0.3">
      <c r="A34" s="1" t="s">
        <v>47</v>
      </c>
      <c r="B34" s="1" t="s">
        <v>52</v>
      </c>
      <c r="C34" s="1" t="s">
        <v>53</v>
      </c>
      <c r="D34" s="1" t="s">
        <v>24</v>
      </c>
      <c r="E34" s="1" t="s">
        <v>18</v>
      </c>
      <c r="F34" s="1" t="s">
        <v>11</v>
      </c>
      <c r="G34" s="12">
        <v>1450000</v>
      </c>
      <c r="H34" s="1" t="str">
        <f>_xlfn.CONCAT(제품목록[[#This Row],[제품명(한글)]:[가격]])</f>
        <v>서피스 프로 XSurface Pro Xi716GB256GB1450000</v>
      </c>
    </row>
    <row r="35" spans="1:8" x14ac:dyDescent="0.3">
      <c r="A35" s="1" t="s">
        <v>54</v>
      </c>
      <c r="B35" s="1" t="s">
        <v>55</v>
      </c>
      <c r="C35" s="1" t="s">
        <v>56</v>
      </c>
      <c r="D35" s="1" t="s">
        <v>24</v>
      </c>
      <c r="E35" s="1" t="s">
        <v>19</v>
      </c>
      <c r="F35" s="1" t="s">
        <v>20</v>
      </c>
      <c r="G35" s="12">
        <v>1880000</v>
      </c>
      <c r="H35" s="1" t="str">
        <f>_xlfn.CONCAT(제품목록[[#This Row],[제품명(한글)]:[가격]])</f>
        <v>MSI 크리에이터 15MSI Creator 15i732GB1TB1880000</v>
      </c>
    </row>
    <row r="36" spans="1:8" x14ac:dyDescent="0.3">
      <c r="A36" s="1" t="s">
        <v>54</v>
      </c>
      <c r="B36" s="1" t="s">
        <v>151</v>
      </c>
      <c r="C36" s="1" t="s">
        <v>151</v>
      </c>
      <c r="D36" s="1" t="s">
        <v>37</v>
      </c>
      <c r="E36" s="1" t="s">
        <v>10</v>
      </c>
      <c r="F36" s="1" t="s">
        <v>11</v>
      </c>
      <c r="G36" s="12">
        <v>1200000</v>
      </c>
      <c r="H36" s="1" t="str">
        <f>_xlfn.CONCAT(제품목록[[#This Row],[제품명(한글)]:[가격]])</f>
        <v>MSI GF63MSI GF63i58GB256GB1200000</v>
      </c>
    </row>
    <row r="37" spans="1:8" x14ac:dyDescent="0.3">
      <c r="A37" s="1" t="s">
        <v>54</v>
      </c>
      <c r="B37" s="1" t="s">
        <v>152</v>
      </c>
      <c r="C37" s="1" t="s">
        <v>153</v>
      </c>
      <c r="D37" s="1" t="s">
        <v>130</v>
      </c>
      <c r="E37" s="1" t="s">
        <v>19</v>
      </c>
      <c r="F37" s="1" t="s">
        <v>154</v>
      </c>
      <c r="G37" s="12">
        <v>2050000</v>
      </c>
      <c r="H37" s="1" t="str">
        <f>_xlfn.CONCAT(제품목록[[#This Row],[제품명(한글)]:[가격]])</f>
        <v>MSI GS66 스텔스MSI GS66 Stealthi932GB2TB2050000</v>
      </c>
    </row>
    <row r="38" spans="1:8" x14ac:dyDescent="0.3">
      <c r="A38" s="1" t="s">
        <v>54</v>
      </c>
      <c r="B38" s="1" t="s">
        <v>57</v>
      </c>
      <c r="C38" s="1" t="s">
        <v>57</v>
      </c>
      <c r="D38" s="1" t="s">
        <v>37</v>
      </c>
      <c r="E38" s="1" t="s">
        <v>10</v>
      </c>
      <c r="F38" s="1" t="s">
        <v>14</v>
      </c>
      <c r="G38" s="12">
        <v>1280000</v>
      </c>
      <c r="H38" s="1" t="str">
        <f>_xlfn.CONCAT(제품목록[[#This Row],[제품명(한글)]:[가격]])</f>
        <v>MSI Modern 15MSI Modern 15i58GB512GB1280000</v>
      </c>
    </row>
    <row r="39" spans="1:8" x14ac:dyDescent="0.3">
      <c r="A39" s="1" t="s">
        <v>54</v>
      </c>
      <c r="B39" s="1" t="s">
        <v>58</v>
      </c>
      <c r="C39" s="1" t="s">
        <v>59</v>
      </c>
      <c r="D39" s="1" t="s">
        <v>24</v>
      </c>
      <c r="E39" s="1" t="s">
        <v>18</v>
      </c>
      <c r="F39" s="1" t="s">
        <v>14</v>
      </c>
      <c r="G39" s="12">
        <v>1360000</v>
      </c>
      <c r="H39" s="1" t="str">
        <f>_xlfn.CONCAT(제품목록[[#This Row],[제품명(한글)]:[가격]])</f>
        <v>MSI 프레스티지 14MSI Prestige 14i716GB512GB1360000</v>
      </c>
    </row>
    <row r="40" spans="1:8" x14ac:dyDescent="0.3">
      <c r="A40" s="1" t="s">
        <v>54</v>
      </c>
      <c r="B40" s="1" t="s">
        <v>155</v>
      </c>
      <c r="C40" s="1" t="s">
        <v>156</v>
      </c>
      <c r="D40" s="1" t="s">
        <v>24</v>
      </c>
      <c r="E40" s="1" t="s">
        <v>18</v>
      </c>
      <c r="F40" s="1" t="s">
        <v>14</v>
      </c>
      <c r="G40" s="12">
        <v>1450000</v>
      </c>
      <c r="H40" s="1" t="str">
        <f>_xlfn.CONCAT(제품목록[[#This Row],[제품명(한글)]:[가격]])</f>
        <v>MSI 프레스티지 15MSI Prestige 15i716GB512GB1450000</v>
      </c>
    </row>
    <row r="41" spans="1:8" x14ac:dyDescent="0.3">
      <c r="A41" s="1" t="s">
        <v>60</v>
      </c>
      <c r="B41" s="1" t="s">
        <v>61</v>
      </c>
      <c r="C41" s="1" t="s">
        <v>62</v>
      </c>
      <c r="D41" s="1" t="s">
        <v>63</v>
      </c>
      <c r="E41" s="1" t="s">
        <v>10</v>
      </c>
      <c r="F41" s="1" t="s">
        <v>14</v>
      </c>
      <c r="G41" s="12">
        <v>1020000</v>
      </c>
      <c r="H41" s="1" t="str">
        <f>_xlfn.CONCAT(제품목록[[#This Row],[제품명(한글)]:[가격]])</f>
        <v>레노버 이데아패드 5Lenova IdeaPad 5Ryzen 58GB512GB1020000</v>
      </c>
    </row>
    <row r="42" spans="1:8" x14ac:dyDescent="0.3">
      <c r="A42" s="1" t="s">
        <v>60</v>
      </c>
      <c r="B42" s="1" t="s">
        <v>157</v>
      </c>
      <c r="C42" s="1" t="s">
        <v>158</v>
      </c>
      <c r="D42" s="1" t="s">
        <v>24</v>
      </c>
      <c r="E42" s="1" t="s">
        <v>18</v>
      </c>
      <c r="F42" s="1" t="s">
        <v>14</v>
      </c>
      <c r="G42" s="12">
        <v>1200000</v>
      </c>
      <c r="H42" s="1" t="str">
        <f>_xlfn.CONCAT(제품목록[[#This Row],[제품명(한글)]:[가격]])</f>
        <v>레노버 레기온 5Lenova Legion 5i716GB512GB1200000</v>
      </c>
    </row>
    <row r="43" spans="1:8" x14ac:dyDescent="0.3">
      <c r="A43" s="1" t="s">
        <v>60</v>
      </c>
      <c r="B43" s="1" t="s">
        <v>159</v>
      </c>
      <c r="C43" s="1" t="s">
        <v>160</v>
      </c>
      <c r="D43" s="1" t="s">
        <v>37</v>
      </c>
      <c r="E43" s="1" t="s">
        <v>10</v>
      </c>
      <c r="F43" s="1" t="s">
        <v>11</v>
      </c>
      <c r="G43" s="12">
        <v>1110000</v>
      </c>
      <c r="H43" s="1" t="str">
        <f>_xlfn.CONCAT(제품목록[[#This Row],[제품명(한글)]:[가격]])</f>
        <v>레노버 씽크북 14Lenova ThinkBook 14i58GB256GB1110000</v>
      </c>
    </row>
    <row r="44" spans="1:8" x14ac:dyDescent="0.3">
      <c r="A44" s="1" t="s">
        <v>60</v>
      </c>
      <c r="B44" s="1" t="s">
        <v>161</v>
      </c>
      <c r="C44" s="1" t="s">
        <v>64</v>
      </c>
      <c r="D44" s="1" t="s">
        <v>24</v>
      </c>
      <c r="E44" s="1" t="s">
        <v>18</v>
      </c>
      <c r="F44" s="1" t="s">
        <v>14</v>
      </c>
      <c r="G44" s="12">
        <v>1880000</v>
      </c>
      <c r="H44" s="1" t="str">
        <f>_xlfn.CONCAT(제품목록[[#This Row],[제품명(한글)]:[가격]])</f>
        <v>레노버 씽크패드 X1 CarbonLenova ThinkPad X1 Carboni716GB512GB1880000</v>
      </c>
    </row>
    <row r="45" spans="1:8" x14ac:dyDescent="0.3">
      <c r="A45" s="1" t="s">
        <v>60</v>
      </c>
      <c r="B45" s="1" t="s">
        <v>162</v>
      </c>
      <c r="C45" s="1" t="s">
        <v>163</v>
      </c>
      <c r="D45" s="1" t="s">
        <v>24</v>
      </c>
      <c r="E45" s="1" t="s">
        <v>18</v>
      </c>
      <c r="F45" s="1" t="s">
        <v>14</v>
      </c>
      <c r="G45" s="12">
        <v>1450000</v>
      </c>
      <c r="H45" s="1" t="str">
        <f>_xlfn.CONCAT(제품목록[[#This Row],[제품명(한글)]:[가격]])</f>
        <v>레노버 요가 9iLenova Yoga 9ii716GB512GB1450000</v>
      </c>
    </row>
    <row r="46" spans="1:8" x14ac:dyDescent="0.3">
      <c r="A46" s="1" t="s">
        <v>60</v>
      </c>
      <c r="B46" s="1" t="s">
        <v>65</v>
      </c>
      <c r="C46" s="1" t="s">
        <v>66</v>
      </c>
      <c r="D46" s="1" t="s">
        <v>24</v>
      </c>
      <c r="E46" s="1" t="s">
        <v>18</v>
      </c>
      <c r="F46" s="1" t="s">
        <v>20</v>
      </c>
      <c r="G46" s="12">
        <v>1200000</v>
      </c>
      <c r="H46" s="1" t="str">
        <f>_xlfn.CONCAT(제품목록[[#This Row],[제품명(한글)]:[가격]])</f>
        <v>레노버 요가 슬림 7Lenova Yoga Slim 7i716GB1TB1200000</v>
      </c>
    </row>
    <row r="47" spans="1:8" x14ac:dyDescent="0.3">
      <c r="A47" s="1" t="s">
        <v>60</v>
      </c>
      <c r="B47" s="1" t="s">
        <v>164</v>
      </c>
      <c r="C47" s="1" t="s">
        <v>165</v>
      </c>
      <c r="D47" s="1" t="s">
        <v>24</v>
      </c>
      <c r="E47" s="1" t="s">
        <v>18</v>
      </c>
      <c r="F47" s="1" t="s">
        <v>20</v>
      </c>
      <c r="G47" s="12">
        <v>1280000</v>
      </c>
      <c r="H47" s="1" t="str">
        <f>_xlfn.CONCAT(제품목록[[#This Row],[제품명(한글)]:[가격]])</f>
        <v>레노버 요가 슬림 7i CarbonLenova Yoga Slim 7i Carboni716GB1TB1280000</v>
      </c>
    </row>
    <row r="48" spans="1:8" x14ac:dyDescent="0.3">
      <c r="A48" s="1" t="s">
        <v>67</v>
      </c>
      <c r="B48" s="1" t="s">
        <v>68</v>
      </c>
      <c r="C48" s="1" t="s">
        <v>69</v>
      </c>
      <c r="D48" s="1" t="s">
        <v>24</v>
      </c>
      <c r="E48" s="1" t="s">
        <v>18</v>
      </c>
      <c r="F48" s="1" t="s">
        <v>14</v>
      </c>
      <c r="G48" s="12">
        <v>1530000</v>
      </c>
      <c r="H48" s="1" t="str">
        <f>_xlfn.CONCAT(제품목록[[#This Row],[제품명(한글)]:[가격]])</f>
        <v>삼성 갤럭시북 플렉스Samsung Galaxy Book Flexi716GB512GB1530000</v>
      </c>
    </row>
    <row r="49" spans="1:8" x14ac:dyDescent="0.3">
      <c r="A49" s="1" t="s">
        <v>67</v>
      </c>
      <c r="B49" s="1" t="s">
        <v>166</v>
      </c>
      <c r="C49" s="1" t="s">
        <v>167</v>
      </c>
      <c r="D49" s="1" t="s">
        <v>24</v>
      </c>
      <c r="E49" s="1" t="s">
        <v>18</v>
      </c>
      <c r="F49" s="1" t="s">
        <v>14</v>
      </c>
      <c r="G49" s="12">
        <v>1620000</v>
      </c>
      <c r="H49" s="1" t="str">
        <f>_xlfn.CONCAT(제품목록[[#This Row],[제품명(한글)]:[가격]])</f>
        <v>삼성 갤럭시북 플렉스2Samsung Galaxy Book Flex2i716GB512GB1620000</v>
      </c>
    </row>
    <row r="50" spans="1:8" x14ac:dyDescent="0.3">
      <c r="A50" s="1" t="s">
        <v>67</v>
      </c>
      <c r="B50" s="1" t="s">
        <v>168</v>
      </c>
      <c r="C50" s="1" t="s">
        <v>169</v>
      </c>
      <c r="D50" s="1" t="s">
        <v>37</v>
      </c>
      <c r="E50" s="1" t="s">
        <v>10</v>
      </c>
      <c r="F50" s="1" t="s">
        <v>11</v>
      </c>
      <c r="G50" s="12">
        <v>1450000</v>
      </c>
      <c r="H50" s="1" t="str">
        <f>_xlfn.CONCAT(제품목록[[#This Row],[제품명(한글)]:[가격]])</f>
        <v>삼성 갤럭시북 이온2Samsung Galaxy Book Ion2i58GB256GB1450000</v>
      </c>
    </row>
    <row r="51" spans="1:8" x14ac:dyDescent="0.3">
      <c r="A51" s="1" t="s">
        <v>67</v>
      </c>
      <c r="B51" s="1" t="s">
        <v>70</v>
      </c>
      <c r="C51" s="1" t="s">
        <v>71</v>
      </c>
      <c r="D51" s="1" t="s">
        <v>24</v>
      </c>
      <c r="E51" s="1" t="s">
        <v>18</v>
      </c>
      <c r="F51" s="1" t="s">
        <v>14</v>
      </c>
      <c r="G51" s="12">
        <v>1710000</v>
      </c>
      <c r="H51" s="1" t="str">
        <f>_xlfn.CONCAT(제품목록[[#This Row],[제품명(한글)]:[가격]])</f>
        <v>삼성 갤럭시북 프로Samsung Galaxy Book Proi716GB512GB1710000</v>
      </c>
    </row>
    <row r="52" spans="1:8" x14ac:dyDescent="0.3">
      <c r="A52" s="1" t="s">
        <v>67</v>
      </c>
      <c r="B52" s="1" t="s">
        <v>170</v>
      </c>
      <c r="C52" s="1" t="s">
        <v>171</v>
      </c>
      <c r="D52" s="1" t="s">
        <v>24</v>
      </c>
      <c r="E52" s="1" t="s">
        <v>18</v>
      </c>
      <c r="F52" s="1" t="s">
        <v>14</v>
      </c>
      <c r="G52" s="12">
        <v>1880000</v>
      </c>
      <c r="H52" s="1" t="str">
        <f>_xlfn.CONCAT(제품목록[[#This Row],[제품명(한글)]:[가격]])</f>
        <v>삼성 갤럭시북 프로360Samsung Galaxy Book Pro360i716GB512GB1880000</v>
      </c>
    </row>
    <row r="53" spans="1:8" x14ac:dyDescent="0.3">
      <c r="A53" s="1" t="s">
        <v>67</v>
      </c>
      <c r="B53" s="1" t="s">
        <v>72</v>
      </c>
      <c r="C53" s="1" t="s">
        <v>73</v>
      </c>
      <c r="D53" s="1" t="s">
        <v>37</v>
      </c>
      <c r="E53" s="1" t="s">
        <v>10</v>
      </c>
      <c r="F53" s="1" t="s">
        <v>11</v>
      </c>
      <c r="G53" s="12">
        <v>1280000</v>
      </c>
      <c r="H53" s="1" t="str">
        <f>_xlfn.CONCAT(제품목록[[#This Row],[제품명(한글)]:[가격]])</f>
        <v>삼성 갤럭시북 SSamsung Galaxy Book Si58GB256GB1280000</v>
      </c>
    </row>
    <row r="54" spans="1:8" x14ac:dyDescent="0.3">
      <c r="A54" s="1" t="s">
        <v>74</v>
      </c>
      <c r="B54" s="1" t="s">
        <v>172</v>
      </c>
      <c r="C54" s="1" t="s">
        <v>173</v>
      </c>
      <c r="D54" s="1" t="s">
        <v>37</v>
      </c>
      <c r="E54" s="1" t="s">
        <v>10</v>
      </c>
      <c r="F54" s="1" t="s">
        <v>11</v>
      </c>
      <c r="G54" s="12">
        <v>1020000</v>
      </c>
      <c r="H54" s="1" t="str">
        <f>_xlfn.CONCAT(제품목록[[#This Row],[제품명(한글)]:[가격]])</f>
        <v>미노트북 14Mi Notebook 14i58GB256GB1020000</v>
      </c>
    </row>
    <row r="55" spans="1:8" x14ac:dyDescent="0.3">
      <c r="A55" s="1" t="s">
        <v>74</v>
      </c>
      <c r="B55" s="1" t="s">
        <v>75</v>
      </c>
      <c r="C55" s="1" t="s">
        <v>75</v>
      </c>
      <c r="D55" s="1" t="s">
        <v>37</v>
      </c>
      <c r="E55" s="1" t="s">
        <v>10</v>
      </c>
      <c r="F55" s="1" t="s">
        <v>11</v>
      </c>
      <c r="G55" s="12">
        <v>1110000</v>
      </c>
      <c r="H55" s="1" t="str">
        <f>_xlfn.CONCAT(제품목록[[#This Row],[제품명(한글)]:[가격]])</f>
        <v>Mi Notebook AirMi Notebook Airi58GB256GB1110000</v>
      </c>
    </row>
    <row r="56" spans="1:8" x14ac:dyDescent="0.3">
      <c r="A56" s="1" t="s">
        <v>74</v>
      </c>
      <c r="B56" s="1" t="s">
        <v>174</v>
      </c>
      <c r="C56" s="1" t="s">
        <v>175</v>
      </c>
      <c r="D56" s="1" t="s">
        <v>37</v>
      </c>
      <c r="E56" s="1" t="s">
        <v>10</v>
      </c>
      <c r="F56" s="1" t="s">
        <v>11</v>
      </c>
      <c r="G56" s="12">
        <v>1200000</v>
      </c>
      <c r="H56" s="1" t="str">
        <f>_xlfn.CONCAT(제품목록[[#This Row],[제품명(한글)]:[가격]])</f>
        <v>미노트북 에어 13.3Mi Notebook Air 13.3i58GB256GB1200000</v>
      </c>
    </row>
    <row r="57" spans="1:8" x14ac:dyDescent="0.3">
      <c r="A57" s="1" t="s">
        <v>74</v>
      </c>
      <c r="B57" s="1" t="s">
        <v>76</v>
      </c>
      <c r="C57" s="1" t="s">
        <v>76</v>
      </c>
      <c r="D57" s="1" t="s">
        <v>37</v>
      </c>
      <c r="E57" s="1" t="s">
        <v>18</v>
      </c>
      <c r="F57" s="1" t="s">
        <v>14</v>
      </c>
      <c r="G57" s="12">
        <v>1450000</v>
      </c>
      <c r="H57" s="1" t="str">
        <f>_xlfn.CONCAT(제품목록[[#This Row],[제품명(한글)]:[가격]])</f>
        <v>Mi Notebook ProMi Notebook Proi516GB512GB1450000</v>
      </c>
    </row>
    <row r="58" spans="1:8" x14ac:dyDescent="0.3">
      <c r="A58" s="1" t="s">
        <v>74</v>
      </c>
      <c r="B58" s="1" t="s">
        <v>77</v>
      </c>
      <c r="C58" s="1" t="s">
        <v>78</v>
      </c>
      <c r="D58" s="1" t="s">
        <v>24</v>
      </c>
      <c r="E58" s="1" t="s">
        <v>18</v>
      </c>
      <c r="F58" s="1" t="s">
        <v>14</v>
      </c>
      <c r="G58" s="12">
        <v>1530000</v>
      </c>
      <c r="H58" s="1" t="str">
        <f>_xlfn.CONCAT(제품목록[[#This Row],[제품명(한글)]:[가격]])</f>
        <v>미노트북 프로 15Mi Notebook Pro 15i716GB512GB1530000</v>
      </c>
    </row>
    <row r="59" spans="1:8" x14ac:dyDescent="0.3">
      <c r="A59" s="1" t="s">
        <v>74</v>
      </c>
      <c r="B59" s="1" t="s">
        <v>79</v>
      </c>
      <c r="C59" s="1" t="s">
        <v>80</v>
      </c>
      <c r="D59" s="1" t="s">
        <v>24</v>
      </c>
      <c r="E59" s="1" t="s">
        <v>18</v>
      </c>
      <c r="F59" s="1" t="s">
        <v>14</v>
      </c>
      <c r="G59" s="12">
        <v>1020000</v>
      </c>
      <c r="H59" s="1" t="str">
        <f>_xlfn.CONCAT(제품목록[[#This Row],[제품명(한글)]:[가격]])</f>
        <v>레드미북 15RedmiBook 15i716GB512GB1020000</v>
      </c>
    </row>
    <row r="60" spans="1:8" x14ac:dyDescent="0.3">
      <c r="A60" s="1" t="s">
        <v>74</v>
      </c>
      <c r="B60" s="1" t="s">
        <v>176</v>
      </c>
      <c r="C60" s="1" t="s">
        <v>177</v>
      </c>
      <c r="D60" s="1" t="s">
        <v>37</v>
      </c>
      <c r="E60" s="1" t="s">
        <v>10</v>
      </c>
      <c r="F60" s="1" t="s">
        <v>14</v>
      </c>
      <c r="G60" s="12">
        <v>1110000</v>
      </c>
      <c r="H60" s="1" t="str">
        <f>_xlfn.CONCAT(제품목록[[#This Row],[제품명(한글)]:[가격]])</f>
        <v>레드미북 프로 14RedmiBook Pro 14i58GB512GB1110000</v>
      </c>
    </row>
    <row r="61" spans="1:8" x14ac:dyDescent="0.3">
      <c r="A61" s="1" t="s">
        <v>81</v>
      </c>
      <c r="B61" s="1" t="s">
        <v>178</v>
      </c>
      <c r="C61" s="1" t="s">
        <v>179</v>
      </c>
      <c r="D61" s="1" t="s">
        <v>24</v>
      </c>
      <c r="E61" s="1" t="s">
        <v>18</v>
      </c>
      <c r="F61" s="1" t="s">
        <v>14</v>
      </c>
      <c r="G61" s="12">
        <v>1020000</v>
      </c>
      <c r="H61" s="1" t="str">
        <f>_xlfn.CONCAT(제품목록[[#This Row],[제품명(한글)]:[가격]])</f>
        <v>에이서 아스파이어 7Acer Aspire 7i716GB512GB1020000</v>
      </c>
    </row>
    <row r="62" spans="1:8" x14ac:dyDescent="0.3">
      <c r="A62" s="1" t="s">
        <v>81</v>
      </c>
      <c r="B62" s="1" t="s">
        <v>82</v>
      </c>
      <c r="C62" s="1" t="s">
        <v>83</v>
      </c>
      <c r="D62" s="1" t="s">
        <v>37</v>
      </c>
      <c r="E62" s="1" t="s">
        <v>10</v>
      </c>
      <c r="F62" s="1" t="s">
        <v>11</v>
      </c>
      <c r="G62" s="12">
        <v>1200000</v>
      </c>
      <c r="H62" s="1" t="str">
        <f>_xlfn.CONCAT(제품목록[[#This Row],[제품명(한글)]:[가격]])</f>
        <v>에이서 니트로 5Acer Nitro 5i58GB256GB1200000</v>
      </c>
    </row>
    <row r="63" spans="1:8" x14ac:dyDescent="0.3">
      <c r="A63" s="1" t="s">
        <v>81</v>
      </c>
      <c r="B63" s="1" t="s">
        <v>180</v>
      </c>
      <c r="C63" s="1" t="s">
        <v>181</v>
      </c>
      <c r="D63" s="1" t="s">
        <v>24</v>
      </c>
      <c r="E63" s="1" t="s">
        <v>18</v>
      </c>
      <c r="F63" s="1" t="s">
        <v>14</v>
      </c>
      <c r="G63" s="12">
        <v>1530000</v>
      </c>
      <c r="H63" s="1" t="str">
        <f>_xlfn.CONCAT(제품목록[[#This Row],[제품명(한글)]:[가격]])</f>
        <v>에이서 프레데터 헬리오스 300Acer Predator Helios 300i716GB512GB1530000</v>
      </c>
    </row>
    <row r="64" spans="1:8" x14ac:dyDescent="0.3">
      <c r="A64" s="1" t="s">
        <v>81</v>
      </c>
      <c r="B64" s="1" t="s">
        <v>182</v>
      </c>
      <c r="C64" s="1" t="s">
        <v>183</v>
      </c>
      <c r="D64" s="1" t="s">
        <v>24</v>
      </c>
      <c r="E64" s="1" t="s">
        <v>18</v>
      </c>
      <c r="F64" s="1" t="s">
        <v>14</v>
      </c>
      <c r="G64" s="12">
        <v>1710000</v>
      </c>
      <c r="H64" s="1" t="str">
        <f>_xlfn.CONCAT(제품목록[[#This Row],[제품명(한글)]:[가격]])</f>
        <v>에이서 프레데터 트리톤 500Acer Predator Triton 500i716GB512GB1710000</v>
      </c>
    </row>
    <row r="65" spans="1:8" x14ac:dyDescent="0.3">
      <c r="A65" s="1" t="s">
        <v>81</v>
      </c>
      <c r="B65" s="1" t="s">
        <v>84</v>
      </c>
      <c r="C65" s="1" t="s">
        <v>85</v>
      </c>
      <c r="D65" s="1" t="s">
        <v>37</v>
      </c>
      <c r="E65" s="1" t="s">
        <v>10</v>
      </c>
      <c r="F65" s="1" t="s">
        <v>11</v>
      </c>
      <c r="G65" s="12">
        <v>1020000</v>
      </c>
      <c r="H65" s="1" t="str">
        <f>_xlfn.CONCAT(제품목록[[#This Row],[제품명(한글)]:[가격]])</f>
        <v>에이서 스위프트 3Acer Swift 3i58GB256GB1020000</v>
      </c>
    </row>
    <row r="66" spans="1:8" x14ac:dyDescent="0.3">
      <c r="A66" s="1" t="s">
        <v>81</v>
      </c>
      <c r="B66" s="1" t="s">
        <v>184</v>
      </c>
      <c r="C66" s="1" t="s">
        <v>185</v>
      </c>
      <c r="D66" s="1" t="s">
        <v>24</v>
      </c>
      <c r="E66" s="1" t="s">
        <v>18</v>
      </c>
      <c r="F66" s="1" t="s">
        <v>20</v>
      </c>
      <c r="G66" s="12">
        <v>1110000</v>
      </c>
      <c r="H66" s="1" t="str">
        <f>_xlfn.CONCAT(제품목록[[#This Row],[제품명(한글)]:[가격]])</f>
        <v>에이서 스위프트 5Acer Swift 5i716GB1TB1110000</v>
      </c>
    </row>
    <row r="67" spans="1:8" x14ac:dyDescent="0.3">
      <c r="A67" s="1" t="s">
        <v>222</v>
      </c>
      <c r="B67" s="1" t="s">
        <v>221</v>
      </c>
      <c r="C67" s="1" t="s">
        <v>220</v>
      </c>
      <c r="D67" s="1" t="s">
        <v>219</v>
      </c>
      <c r="E67" s="1" t="s">
        <v>218</v>
      </c>
      <c r="F67" s="1" t="s">
        <v>217</v>
      </c>
      <c r="G67" s="12">
        <v>1300000</v>
      </c>
      <c r="H67" s="1" t="str">
        <f>_xlfn.CONCAT(제품목록[[#This Row],[제품명(한글)]:[가격]])</f>
        <v>오빠두 갤럭시 폴드 5Oppadu Galaxy Fold 5i78GB256GB1300000</v>
      </c>
    </row>
  </sheetData>
  <phoneticPr fontId="3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1B7DC-5360-4C1C-8BC0-D6B5A0B3A108}">
  <sheetPr codeName="Sheet6"/>
  <dimension ref="B1:Q15"/>
  <sheetViews>
    <sheetView tabSelected="1" zoomScale="145" zoomScaleNormal="145" workbookViewId="0"/>
  </sheetViews>
  <sheetFormatPr defaultRowHeight="16.5" x14ac:dyDescent="0.3"/>
  <cols>
    <col min="1" max="1" width="4.625" customWidth="1"/>
    <col min="2" max="2" width="6.375" customWidth="1"/>
    <col min="3" max="3" width="9.25" customWidth="1"/>
    <col min="4" max="5" width="9.125" customWidth="1"/>
    <col min="6" max="7" width="9.125" style="2" customWidth="1"/>
    <col min="8" max="8" width="3.75" customWidth="1"/>
    <col min="9" max="9" width="6.375" customWidth="1"/>
    <col min="10" max="10" width="9.25" customWidth="1"/>
    <col min="11" max="14" width="9.125" customWidth="1"/>
  </cols>
  <sheetData>
    <row r="1" spans="2:17" ht="12.6" customHeight="1" x14ac:dyDescent="0.3"/>
    <row r="2" spans="2:17" x14ac:dyDescent="0.3">
      <c r="I2" s="16" t="s">
        <v>202</v>
      </c>
      <c r="J2" s="17" t="s">
        <v>209</v>
      </c>
      <c r="K2" s="16" t="s">
        <v>213</v>
      </c>
      <c r="L2" s="17">
        <v>80</v>
      </c>
      <c r="M2" s="16" t="s">
        <v>231</v>
      </c>
      <c r="N2" s="17"/>
    </row>
    <row r="3" spans="2:17" x14ac:dyDescent="0.3">
      <c r="B3" s="13" t="s">
        <v>202</v>
      </c>
      <c r="C3" s="14" t="s">
        <v>188</v>
      </c>
      <c r="D3" s="15" t="s">
        <v>208</v>
      </c>
      <c r="E3" s="15" t="s">
        <v>206</v>
      </c>
      <c r="F3" s="15" t="s">
        <v>204</v>
      </c>
      <c r="G3" s="15" t="s">
        <v>213</v>
      </c>
      <c r="I3" s="20" t="s">
        <v>201</v>
      </c>
      <c r="J3" s="1" t="s">
        <v>187</v>
      </c>
      <c r="K3" s="12" t="s">
        <v>207</v>
      </c>
      <c r="L3" s="12" t="s">
        <v>205</v>
      </c>
      <c r="M3" s="12" t="s">
        <v>203</v>
      </c>
      <c r="N3" s="12" t="s">
        <v>212</v>
      </c>
      <c r="P3" s="18" t="s">
        <v>214</v>
      </c>
      <c r="Q3" s="18" t="s">
        <v>215</v>
      </c>
    </row>
    <row r="4" spans="2:17" x14ac:dyDescent="0.3">
      <c r="B4" t="s">
        <v>209</v>
      </c>
      <c r="C4" t="s">
        <v>189</v>
      </c>
      <c r="D4" s="2">
        <v>94</v>
      </c>
      <c r="E4" s="2">
        <v>84</v>
      </c>
      <c r="F4" s="2">
        <v>77</v>
      </c>
      <c r="G4" s="2">
        <f>AVERAGE(D4:F4)</f>
        <v>85</v>
      </c>
      <c r="P4" s="5" t="s">
        <v>201</v>
      </c>
      <c r="Q4" s="5"/>
    </row>
    <row r="5" spans="2:17" x14ac:dyDescent="0.3">
      <c r="B5" t="s">
        <v>209</v>
      </c>
      <c r="C5" t="s">
        <v>190</v>
      </c>
      <c r="D5" s="2">
        <v>79</v>
      </c>
      <c r="E5" s="2">
        <v>78</v>
      </c>
      <c r="F5" s="2">
        <v>99</v>
      </c>
      <c r="G5" s="2">
        <f t="shared" ref="G5:G15" si="0">AVERAGE(D5:F5)</f>
        <v>85.333333333333329</v>
      </c>
      <c r="P5" s="5" t="s">
        <v>187</v>
      </c>
      <c r="Q5" s="5"/>
    </row>
    <row r="6" spans="2:17" x14ac:dyDescent="0.3">
      <c r="B6" t="s">
        <v>209</v>
      </c>
      <c r="C6" t="s">
        <v>191</v>
      </c>
      <c r="D6" s="2">
        <v>84</v>
      </c>
      <c r="E6" s="2">
        <v>91</v>
      </c>
      <c r="F6" s="2">
        <v>87</v>
      </c>
      <c r="G6" s="2">
        <f t="shared" si="0"/>
        <v>87.333333333333329</v>
      </c>
      <c r="P6" s="5" t="s">
        <v>207</v>
      </c>
      <c r="Q6" s="5"/>
    </row>
    <row r="7" spans="2:17" x14ac:dyDescent="0.3">
      <c r="B7" t="s">
        <v>209</v>
      </c>
      <c r="C7" t="s">
        <v>192</v>
      </c>
      <c r="D7" s="2">
        <v>60</v>
      </c>
      <c r="E7" s="2">
        <v>93</v>
      </c>
      <c r="F7" s="2">
        <v>80</v>
      </c>
      <c r="G7" s="2">
        <f t="shared" si="0"/>
        <v>77.666666666666671</v>
      </c>
      <c r="P7" s="5" t="s">
        <v>205</v>
      </c>
      <c r="Q7" s="5"/>
    </row>
    <row r="8" spans="2:17" x14ac:dyDescent="0.3">
      <c r="B8" t="s">
        <v>210</v>
      </c>
      <c r="C8" t="s">
        <v>193</v>
      </c>
      <c r="D8" s="2">
        <v>96</v>
      </c>
      <c r="E8" s="2">
        <v>70</v>
      </c>
      <c r="F8" s="2">
        <v>83</v>
      </c>
      <c r="G8" s="2">
        <f t="shared" si="0"/>
        <v>83</v>
      </c>
      <c r="P8" s="5" t="s">
        <v>203</v>
      </c>
      <c r="Q8" s="5"/>
    </row>
    <row r="9" spans="2:17" x14ac:dyDescent="0.3">
      <c r="B9" t="s">
        <v>210</v>
      </c>
      <c r="C9" t="s">
        <v>194</v>
      </c>
      <c r="D9" s="2">
        <v>96</v>
      </c>
      <c r="E9" s="2">
        <v>97</v>
      </c>
      <c r="F9" s="2">
        <v>74</v>
      </c>
      <c r="G9" s="2">
        <f t="shared" si="0"/>
        <v>89</v>
      </c>
      <c r="P9" s="5" t="s">
        <v>212</v>
      </c>
      <c r="Q9" s="5"/>
    </row>
    <row r="10" spans="2:17" x14ac:dyDescent="0.3">
      <c r="B10" t="s">
        <v>210</v>
      </c>
      <c r="C10" t="s">
        <v>195</v>
      </c>
      <c r="D10" s="2">
        <v>94</v>
      </c>
      <c r="E10" s="2">
        <v>99</v>
      </c>
      <c r="F10" s="2">
        <v>61</v>
      </c>
      <c r="G10" s="2">
        <f t="shared" si="0"/>
        <v>84.666666666666671</v>
      </c>
    </row>
    <row r="11" spans="2:17" x14ac:dyDescent="0.3">
      <c r="B11" t="s">
        <v>210</v>
      </c>
      <c r="C11" t="s">
        <v>196</v>
      </c>
      <c r="D11" s="2">
        <v>73</v>
      </c>
      <c r="E11" s="2">
        <v>95</v>
      </c>
      <c r="F11" s="2">
        <v>79</v>
      </c>
      <c r="G11" s="2">
        <f t="shared" si="0"/>
        <v>82.333333333333329</v>
      </c>
    </row>
    <row r="12" spans="2:17" x14ac:dyDescent="0.3">
      <c r="B12" t="s">
        <v>211</v>
      </c>
      <c r="C12" t="s">
        <v>197</v>
      </c>
      <c r="D12" s="2">
        <v>62</v>
      </c>
      <c r="E12" s="2">
        <v>64</v>
      </c>
      <c r="F12" s="2">
        <v>65</v>
      </c>
      <c r="G12" s="2">
        <f t="shared" si="0"/>
        <v>63.666666666666664</v>
      </c>
    </row>
    <row r="13" spans="2:17" x14ac:dyDescent="0.3">
      <c r="B13" t="s">
        <v>211</v>
      </c>
      <c r="C13" t="s">
        <v>198</v>
      </c>
      <c r="D13" s="2">
        <v>83</v>
      </c>
      <c r="E13" s="2">
        <v>89</v>
      </c>
      <c r="F13" s="2">
        <v>97</v>
      </c>
      <c r="G13" s="2">
        <f t="shared" si="0"/>
        <v>89.666666666666671</v>
      </c>
    </row>
    <row r="14" spans="2:17" x14ac:dyDescent="0.3">
      <c r="B14" t="s">
        <v>211</v>
      </c>
      <c r="C14" t="s">
        <v>199</v>
      </c>
      <c r="D14" s="2">
        <v>88</v>
      </c>
      <c r="E14" s="2">
        <v>100</v>
      </c>
      <c r="F14" s="2">
        <v>93</v>
      </c>
      <c r="G14" s="2">
        <f t="shared" si="0"/>
        <v>93.666666666666671</v>
      </c>
    </row>
    <row r="15" spans="2:17" x14ac:dyDescent="0.3">
      <c r="B15" t="s">
        <v>211</v>
      </c>
      <c r="C15" t="s">
        <v>200</v>
      </c>
      <c r="D15" s="2">
        <v>65</v>
      </c>
      <c r="E15" s="2">
        <v>89</v>
      </c>
      <c r="F15" s="2">
        <v>75</v>
      </c>
      <c r="G15" s="2">
        <f t="shared" si="0"/>
        <v>76.333333333333329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B770B-FA92-4759-86CE-CC8A246FF10C}">
  <sheetPr codeName="Sheet7"/>
  <dimension ref="B2:P16"/>
  <sheetViews>
    <sheetView zoomScale="145" zoomScaleNormal="145" workbookViewId="0"/>
  </sheetViews>
  <sheetFormatPr defaultRowHeight="16.5" x14ac:dyDescent="0.3"/>
  <cols>
    <col min="1" max="1" width="4.625" customWidth="1"/>
    <col min="2" max="2" width="6.375" customWidth="1"/>
    <col min="3" max="3" width="9.25" customWidth="1"/>
    <col min="4" max="5" width="9.125" customWidth="1"/>
    <col min="6" max="7" width="9.125" style="2" customWidth="1"/>
    <col min="8" max="8" width="3.75" customWidth="1"/>
    <col min="9" max="9" width="10.125" customWidth="1"/>
    <col min="10" max="10" width="9.5" customWidth="1"/>
    <col min="11" max="11" width="10.125" customWidth="1"/>
    <col min="12" max="12" width="9.5" customWidth="1"/>
    <col min="13" max="13" width="9.125" customWidth="1"/>
  </cols>
  <sheetData>
    <row r="2" spans="2:16" ht="19.149999999999999" customHeight="1" x14ac:dyDescent="0.3">
      <c r="I2" s="16" t="s">
        <v>202</v>
      </c>
      <c r="J2" s="17" t="s">
        <v>210</v>
      </c>
      <c r="K2" s="16" t="s">
        <v>216</v>
      </c>
      <c r="L2" s="17" t="s">
        <v>213</v>
      </c>
    </row>
    <row r="3" spans="2:16" ht="7.9" customHeight="1" x14ac:dyDescent="0.3"/>
    <row r="4" spans="2:16" x14ac:dyDescent="0.3">
      <c r="B4" s="13" t="s">
        <v>202</v>
      </c>
      <c r="C4" s="14" t="s">
        <v>188</v>
      </c>
      <c r="D4" s="15" t="s">
        <v>208</v>
      </c>
      <c r="E4" s="15" t="s">
        <v>206</v>
      </c>
      <c r="F4" s="15" t="s">
        <v>204</v>
      </c>
      <c r="G4" s="15" t="s">
        <v>213</v>
      </c>
      <c r="I4" t="str" cm="1">
        <f t="array" ref="I4:J8">_xlfn._xlws.FILTER(_xlfn._xlws.FILTER(B4:G16,(B4:B16=J2)+(B4:B16="학년")),TRANSPOSE(P5:P10))</f>
        <v>이름</v>
      </c>
      <c r="J4" t="str">
        <v>평균</v>
      </c>
      <c r="O4" s="18" t="s">
        <v>214</v>
      </c>
      <c r="P4" s="18" t="s">
        <v>215</v>
      </c>
    </row>
    <row r="5" spans="2:16" x14ac:dyDescent="0.3">
      <c r="B5" t="s">
        <v>209</v>
      </c>
      <c r="C5" t="s">
        <v>189</v>
      </c>
      <c r="D5" s="2">
        <v>94</v>
      </c>
      <c r="E5" s="2">
        <v>84</v>
      </c>
      <c r="F5" s="2">
        <v>77</v>
      </c>
      <c r="G5" s="2">
        <f>AVERAGE(D5:F5)</f>
        <v>85</v>
      </c>
      <c r="I5" t="str">
        <v>정찬이</v>
      </c>
      <c r="J5">
        <v>83</v>
      </c>
      <c r="O5" s="19" t="s">
        <v>201</v>
      </c>
      <c r="P5" s="19">
        <v>0</v>
      </c>
    </row>
    <row r="6" spans="2:16" x14ac:dyDescent="0.3">
      <c r="B6" t="s">
        <v>209</v>
      </c>
      <c r="C6" t="s">
        <v>190</v>
      </c>
      <c r="D6" s="2">
        <v>79</v>
      </c>
      <c r="E6" s="2">
        <v>78</v>
      </c>
      <c r="F6" s="2">
        <v>99</v>
      </c>
      <c r="G6" s="2">
        <f t="shared" ref="G6:G16" si="0">AVERAGE(D6:F6)</f>
        <v>85.333333333333329</v>
      </c>
      <c r="I6" t="str">
        <v>김예빈</v>
      </c>
      <c r="J6">
        <v>89</v>
      </c>
      <c r="O6" s="19" t="s">
        <v>187</v>
      </c>
      <c r="P6" s="19">
        <v>1</v>
      </c>
    </row>
    <row r="7" spans="2:16" x14ac:dyDescent="0.3">
      <c r="B7" t="s">
        <v>209</v>
      </c>
      <c r="C7" t="s">
        <v>191</v>
      </c>
      <c r="D7" s="2">
        <v>84</v>
      </c>
      <c r="E7" s="2">
        <v>91</v>
      </c>
      <c r="F7" s="2">
        <v>87</v>
      </c>
      <c r="G7" s="2">
        <f t="shared" si="0"/>
        <v>87.333333333333329</v>
      </c>
      <c r="I7" t="str">
        <v>이안</v>
      </c>
      <c r="J7">
        <v>84.666666666666671</v>
      </c>
      <c r="O7" s="5" t="s">
        <v>207</v>
      </c>
      <c r="P7" s="5">
        <f>ISNUMBER(SEARCH(O7,$L$2))*1</f>
        <v>0</v>
      </c>
    </row>
    <row r="8" spans="2:16" x14ac:dyDescent="0.3">
      <c r="B8" t="s">
        <v>209</v>
      </c>
      <c r="C8" t="s">
        <v>192</v>
      </c>
      <c r="D8" s="2">
        <v>60</v>
      </c>
      <c r="E8" s="2">
        <v>93</v>
      </c>
      <c r="F8" s="2">
        <v>80</v>
      </c>
      <c r="G8" s="2">
        <f t="shared" si="0"/>
        <v>77.666666666666671</v>
      </c>
      <c r="I8" t="str">
        <v>박승원</v>
      </c>
      <c r="J8">
        <v>82.333333333333329</v>
      </c>
      <c r="O8" s="5" t="s">
        <v>205</v>
      </c>
      <c r="P8" s="5">
        <f>ISNUMBER(SEARCH(O8,$L$2))*1</f>
        <v>0</v>
      </c>
    </row>
    <row r="9" spans="2:16" x14ac:dyDescent="0.3">
      <c r="B9" t="s">
        <v>210</v>
      </c>
      <c r="C9" t="s">
        <v>193</v>
      </c>
      <c r="D9" s="2">
        <v>96</v>
      </c>
      <c r="E9" s="2">
        <v>70</v>
      </c>
      <c r="F9" s="2">
        <v>83</v>
      </c>
      <c r="G9" s="2">
        <f t="shared" si="0"/>
        <v>83</v>
      </c>
      <c r="O9" s="5" t="s">
        <v>203</v>
      </c>
      <c r="P9" s="5">
        <f>ISNUMBER(SEARCH(O9,$L$2))*1</f>
        <v>0</v>
      </c>
    </row>
    <row r="10" spans="2:16" x14ac:dyDescent="0.3">
      <c r="B10" t="s">
        <v>210</v>
      </c>
      <c r="C10" t="s">
        <v>194</v>
      </c>
      <c r="D10" s="2">
        <v>96</v>
      </c>
      <c r="E10" s="2">
        <v>97</v>
      </c>
      <c r="F10" s="2">
        <v>74</v>
      </c>
      <c r="G10" s="2">
        <f t="shared" si="0"/>
        <v>89</v>
      </c>
      <c r="O10" s="21" t="s">
        <v>212</v>
      </c>
      <c r="P10" s="21">
        <f>ISNUMBER(SEARCH(O10,$L$2))*1</f>
        <v>1</v>
      </c>
    </row>
    <row r="11" spans="2:16" x14ac:dyDescent="0.3">
      <c r="B11" t="s">
        <v>210</v>
      </c>
      <c r="C11" t="s">
        <v>195</v>
      </c>
      <c r="D11" s="2">
        <v>94</v>
      </c>
      <c r="E11" s="2">
        <v>99</v>
      </c>
      <c r="F11" s="2">
        <v>61</v>
      </c>
      <c r="G11" s="2">
        <f t="shared" si="0"/>
        <v>84.666666666666671</v>
      </c>
    </row>
    <row r="12" spans="2:16" x14ac:dyDescent="0.3">
      <c r="B12" t="s">
        <v>210</v>
      </c>
      <c r="C12" t="s">
        <v>196</v>
      </c>
      <c r="D12" s="2">
        <v>73</v>
      </c>
      <c r="E12" s="2">
        <v>95</v>
      </c>
      <c r="F12" s="2">
        <v>79</v>
      </c>
      <c r="G12" s="2">
        <f t="shared" si="0"/>
        <v>82.333333333333329</v>
      </c>
    </row>
    <row r="13" spans="2:16" x14ac:dyDescent="0.3">
      <c r="B13" t="s">
        <v>211</v>
      </c>
      <c r="C13" t="s">
        <v>197</v>
      </c>
      <c r="D13" s="2">
        <v>62</v>
      </c>
      <c r="E13" s="2">
        <v>64</v>
      </c>
      <c r="F13" s="2">
        <v>65</v>
      </c>
      <c r="G13" s="2">
        <f t="shared" si="0"/>
        <v>63.666666666666664</v>
      </c>
    </row>
    <row r="14" spans="2:16" x14ac:dyDescent="0.3">
      <c r="B14" t="s">
        <v>211</v>
      </c>
      <c r="C14" t="s">
        <v>198</v>
      </c>
      <c r="D14" s="2">
        <v>83</v>
      </c>
      <c r="E14" s="2">
        <v>89</v>
      </c>
      <c r="F14" s="2">
        <v>97</v>
      </c>
      <c r="G14" s="2">
        <f t="shared" si="0"/>
        <v>89.666666666666671</v>
      </c>
    </row>
    <row r="15" spans="2:16" x14ac:dyDescent="0.3">
      <c r="B15" t="s">
        <v>211</v>
      </c>
      <c r="C15" t="s">
        <v>199</v>
      </c>
      <c r="D15" s="2">
        <v>88</v>
      </c>
      <c r="E15" s="2">
        <v>100</v>
      </c>
      <c r="F15" s="2">
        <v>93</v>
      </c>
      <c r="G15" s="2">
        <f t="shared" si="0"/>
        <v>93.666666666666671</v>
      </c>
    </row>
    <row r="16" spans="2:16" x14ac:dyDescent="0.3">
      <c r="B16" t="s">
        <v>211</v>
      </c>
      <c r="C16" t="s">
        <v>200</v>
      </c>
      <c r="D16" s="2">
        <v>65</v>
      </c>
      <c r="E16" s="2">
        <v>89</v>
      </c>
      <c r="F16" s="2">
        <v>75</v>
      </c>
      <c r="G16" s="2">
        <f t="shared" si="0"/>
        <v>76.333333333333329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ABD1C-FC7D-4885-A317-07D96761B402}">
  <sheetPr codeName="Sheet21"/>
  <dimension ref="A1:R55"/>
  <sheetViews>
    <sheetView zoomScale="145" zoomScaleNormal="145" workbookViewId="0"/>
  </sheetViews>
  <sheetFormatPr defaultRowHeight="16.5" x14ac:dyDescent="0.3"/>
  <cols>
    <col min="1" max="1" width="9.25" bestFit="1" customWidth="1"/>
    <col min="2" max="2" width="27.375" bestFit="1" customWidth="1"/>
    <col min="3" max="3" width="27.125" bestFit="1" customWidth="1"/>
    <col min="4" max="4" width="7.75" bestFit="1" customWidth="1"/>
    <col min="5" max="6" width="7" customWidth="1"/>
    <col min="7" max="7" width="23.75" customWidth="1"/>
    <col min="8" max="8" width="12.125" customWidth="1"/>
    <col min="9" max="14" width="11.75" customWidth="1"/>
  </cols>
  <sheetData>
    <row r="1" spans="1:18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95</v>
      </c>
      <c r="H1" s="3" t="s">
        <v>90</v>
      </c>
      <c r="I1" s="3" t="s">
        <v>87</v>
      </c>
      <c r="J1" s="3" t="s">
        <v>91</v>
      </c>
      <c r="K1" s="3" t="s">
        <v>88</v>
      </c>
      <c r="L1" s="3" t="s">
        <v>86</v>
      </c>
      <c r="M1" s="3" t="s">
        <v>92</v>
      </c>
      <c r="N1" s="3" t="s">
        <v>93</v>
      </c>
      <c r="P1" s="1"/>
      <c r="Q1" s="1"/>
      <c r="R1" s="1"/>
    </row>
    <row r="2" spans="1:18" x14ac:dyDescent="0.3">
      <c r="A2" s="1" t="s">
        <v>6</v>
      </c>
      <c r="B2" s="1" t="s">
        <v>21</v>
      </c>
      <c r="C2" s="1" t="s">
        <v>22</v>
      </c>
      <c r="D2" s="1" t="s">
        <v>17</v>
      </c>
      <c r="E2" s="1" t="s">
        <v>18</v>
      </c>
      <c r="F2" s="1" t="s">
        <v>14</v>
      </c>
      <c r="G2" s="1"/>
      <c r="H2" s="2">
        <f>SUM(판매현황[[#This Row],[강남점]:[여의도점]])</f>
        <v>1326550</v>
      </c>
      <c r="I2" s="2">
        <v>215000</v>
      </c>
      <c r="J2" s="2">
        <v>210700</v>
      </c>
      <c r="K2" s="2">
        <v>225750</v>
      </c>
      <c r="L2" s="2">
        <v>193500</v>
      </c>
      <c r="M2" s="2">
        <v>172000</v>
      </c>
      <c r="N2" s="2">
        <v>309600</v>
      </c>
      <c r="O2" s="2"/>
    </row>
    <row r="3" spans="1:18" x14ac:dyDescent="0.3">
      <c r="A3" s="1" t="s">
        <v>6</v>
      </c>
      <c r="B3" s="1" t="s">
        <v>15</v>
      </c>
      <c r="C3" s="1" t="s">
        <v>16</v>
      </c>
      <c r="D3" s="1" t="s">
        <v>17</v>
      </c>
      <c r="E3" s="1" t="s">
        <v>18</v>
      </c>
      <c r="F3" s="1" t="s">
        <v>14</v>
      </c>
      <c r="G3" s="1"/>
      <c r="H3" s="2">
        <f>SUM(판매현황[[#This Row],[강남점]:[여의도점]])</f>
        <v>1396500</v>
      </c>
      <c r="I3" s="2">
        <v>380000</v>
      </c>
      <c r="J3" s="2">
        <v>212800</v>
      </c>
      <c r="K3" s="2">
        <v>228000</v>
      </c>
      <c r="L3" s="2">
        <v>153900</v>
      </c>
      <c r="M3" s="2">
        <v>114000</v>
      </c>
      <c r="N3" s="2">
        <v>307800</v>
      </c>
      <c r="O3" s="2"/>
    </row>
    <row r="4" spans="1:18" x14ac:dyDescent="0.3">
      <c r="A4" s="1" t="s">
        <v>67</v>
      </c>
      <c r="B4" s="1" t="s">
        <v>70</v>
      </c>
      <c r="C4" s="1" t="s">
        <v>71</v>
      </c>
      <c r="D4" s="1" t="s">
        <v>24</v>
      </c>
      <c r="E4" s="1" t="s">
        <v>18</v>
      </c>
      <c r="F4" s="1" t="s">
        <v>14</v>
      </c>
      <c r="G4" s="1"/>
      <c r="H4" s="2">
        <f>SUM(판매현황[[#This Row],[강남점]:[여의도점]])</f>
        <v>1135440</v>
      </c>
      <c r="I4" s="2">
        <v>307800</v>
      </c>
      <c r="J4" s="2">
        <v>215460</v>
      </c>
      <c r="K4" s="2">
        <v>153900</v>
      </c>
      <c r="L4" s="2">
        <v>92340</v>
      </c>
      <c r="M4" s="2">
        <v>119700</v>
      </c>
      <c r="N4" s="2">
        <v>246240</v>
      </c>
      <c r="O4" s="2"/>
    </row>
    <row r="5" spans="1:18" x14ac:dyDescent="0.3">
      <c r="A5" s="1" t="s">
        <v>67</v>
      </c>
      <c r="B5" s="1" t="s">
        <v>68</v>
      </c>
      <c r="C5" s="1" t="s">
        <v>69</v>
      </c>
      <c r="D5" s="1" t="s">
        <v>24</v>
      </c>
      <c r="E5" s="1" t="s">
        <v>18</v>
      </c>
      <c r="F5" s="1" t="s">
        <v>14</v>
      </c>
      <c r="G5" s="1"/>
      <c r="H5" s="2">
        <f>SUM(판매현황[[#This Row],[강남점]:[여의도점]])</f>
        <v>859860</v>
      </c>
      <c r="I5" s="2">
        <v>214200</v>
      </c>
      <c r="J5" s="2">
        <v>128520</v>
      </c>
      <c r="K5" s="2">
        <v>160650</v>
      </c>
      <c r="L5" s="2">
        <v>96390</v>
      </c>
      <c r="M5" s="2">
        <v>122400</v>
      </c>
      <c r="N5" s="2">
        <v>137700</v>
      </c>
      <c r="O5" s="2"/>
    </row>
    <row r="6" spans="1:18" x14ac:dyDescent="0.3">
      <c r="A6" s="1" t="s">
        <v>60</v>
      </c>
      <c r="B6" s="1" t="s">
        <v>99</v>
      </c>
      <c r="C6" s="1" t="s">
        <v>64</v>
      </c>
      <c r="D6" s="1" t="s">
        <v>24</v>
      </c>
      <c r="E6" s="1" t="s">
        <v>18</v>
      </c>
      <c r="F6" s="1" t="s">
        <v>14</v>
      </c>
      <c r="G6" s="1"/>
      <c r="H6" s="2">
        <f>SUM(판매현황[[#This Row],[강남점]:[여의도점]])</f>
        <v>802760</v>
      </c>
      <c r="I6" s="2">
        <v>157920</v>
      </c>
      <c r="J6" s="2">
        <v>147392</v>
      </c>
      <c r="K6" s="2">
        <v>98700</v>
      </c>
      <c r="L6" s="2">
        <v>106596</v>
      </c>
      <c r="M6" s="2">
        <v>78960</v>
      </c>
      <c r="N6" s="2">
        <v>213192</v>
      </c>
      <c r="O6" s="2"/>
    </row>
    <row r="7" spans="1:18" x14ac:dyDescent="0.3">
      <c r="A7" s="1" t="s">
        <v>6</v>
      </c>
      <c r="B7" s="1" t="s">
        <v>12</v>
      </c>
      <c r="C7" s="1" t="s">
        <v>13</v>
      </c>
      <c r="D7" s="1" t="s">
        <v>9</v>
      </c>
      <c r="E7" s="1" t="s">
        <v>10</v>
      </c>
      <c r="F7" s="1" t="s">
        <v>11</v>
      </c>
      <c r="G7" s="1"/>
      <c r="H7" s="2">
        <f>SUM(판매현황[[#This Row],[강남점]:[여의도점]])</f>
        <v>848640</v>
      </c>
      <c r="I7" s="2">
        <v>179200</v>
      </c>
      <c r="J7" s="2">
        <v>143360</v>
      </c>
      <c r="K7" s="2">
        <v>192000</v>
      </c>
      <c r="L7" s="2">
        <v>57600</v>
      </c>
      <c r="M7" s="2">
        <v>115200</v>
      </c>
      <c r="N7" s="2">
        <v>161280</v>
      </c>
      <c r="O7" s="2"/>
    </row>
    <row r="8" spans="1:18" x14ac:dyDescent="0.3">
      <c r="A8" s="1" t="s">
        <v>67</v>
      </c>
      <c r="B8" s="1" t="s">
        <v>72</v>
      </c>
      <c r="C8" s="1" t="s">
        <v>73</v>
      </c>
      <c r="D8" s="1" t="s">
        <v>37</v>
      </c>
      <c r="E8" s="1" t="s">
        <v>10</v>
      </c>
      <c r="F8" s="1" t="s">
        <v>11</v>
      </c>
      <c r="G8" s="1"/>
      <c r="H8" s="2">
        <f>SUM(판매현황[[#This Row],[강남점]:[여의도점]])</f>
        <v>815360</v>
      </c>
      <c r="I8" s="2">
        <v>179200</v>
      </c>
      <c r="J8" s="2">
        <v>89600</v>
      </c>
      <c r="K8" s="2">
        <v>192000</v>
      </c>
      <c r="L8" s="2">
        <v>80640</v>
      </c>
      <c r="M8" s="2">
        <v>89600</v>
      </c>
      <c r="N8" s="2">
        <v>184320</v>
      </c>
      <c r="O8" s="2"/>
    </row>
    <row r="9" spans="1:18" x14ac:dyDescent="0.3">
      <c r="A9" s="1" t="s">
        <v>6</v>
      </c>
      <c r="B9" s="1" t="s">
        <v>7</v>
      </c>
      <c r="C9" s="1" t="s">
        <v>8</v>
      </c>
      <c r="D9" s="1" t="s">
        <v>9</v>
      </c>
      <c r="E9" s="1" t="s">
        <v>10</v>
      </c>
      <c r="F9" s="1" t="s">
        <v>11</v>
      </c>
      <c r="G9" s="1"/>
      <c r="H9" s="2">
        <f>SUM(판매현황[[#This Row],[강남점]:[여의도점]])</f>
        <v>756000</v>
      </c>
      <c r="I9" s="2">
        <v>216000</v>
      </c>
      <c r="J9" s="2">
        <v>84000</v>
      </c>
      <c r="K9" s="2">
        <v>144000</v>
      </c>
      <c r="L9" s="2">
        <v>64800</v>
      </c>
      <c r="M9" s="2">
        <v>96000</v>
      </c>
      <c r="N9" s="2">
        <v>151200</v>
      </c>
      <c r="O9" s="2"/>
    </row>
    <row r="10" spans="1:18" x14ac:dyDescent="0.3">
      <c r="A10" s="1" t="s">
        <v>60</v>
      </c>
      <c r="B10" s="1" t="s">
        <v>65</v>
      </c>
      <c r="C10" s="1" t="s">
        <v>66</v>
      </c>
      <c r="D10" s="1" t="s">
        <v>24</v>
      </c>
      <c r="E10" s="1" t="s">
        <v>18</v>
      </c>
      <c r="F10" s="1" t="s">
        <v>20</v>
      </c>
      <c r="G10" s="1"/>
      <c r="H10" s="2">
        <f>SUM(판매현황[[#This Row],[강남점]:[여의도점]])</f>
        <v>614040</v>
      </c>
      <c r="I10" s="2">
        <v>168000</v>
      </c>
      <c r="J10" s="2">
        <v>117600</v>
      </c>
      <c r="K10" s="2">
        <v>100800</v>
      </c>
      <c r="L10" s="2">
        <v>37800</v>
      </c>
      <c r="M10" s="2">
        <v>84000</v>
      </c>
      <c r="N10" s="2">
        <v>105840</v>
      </c>
      <c r="O10" s="2"/>
    </row>
    <row r="11" spans="1:18" x14ac:dyDescent="0.3">
      <c r="A11" s="1" t="s">
        <v>31</v>
      </c>
      <c r="B11" s="1" t="s">
        <v>38</v>
      </c>
      <c r="C11" s="1" t="s">
        <v>39</v>
      </c>
      <c r="D11" s="1" t="s">
        <v>24</v>
      </c>
      <c r="E11" s="1" t="s">
        <v>18</v>
      </c>
      <c r="F11" s="1" t="s">
        <v>14</v>
      </c>
      <c r="G11" s="1"/>
      <c r="H11" s="2">
        <f>SUM(판매현황[[#This Row],[강남점]:[여의도점]])</f>
        <v>578424</v>
      </c>
      <c r="I11" s="2">
        <v>147840</v>
      </c>
      <c r="J11" s="2">
        <v>90552</v>
      </c>
      <c r="K11" s="2">
        <v>83160</v>
      </c>
      <c r="L11" s="2">
        <v>66528.000000000015</v>
      </c>
      <c r="M11" s="2">
        <v>73920</v>
      </c>
      <c r="N11" s="2">
        <v>116423.99999999999</v>
      </c>
      <c r="O11" s="2"/>
    </row>
    <row r="12" spans="1:18" x14ac:dyDescent="0.3">
      <c r="A12" s="1" t="s">
        <v>60</v>
      </c>
      <c r="B12" s="1" t="s">
        <v>61</v>
      </c>
      <c r="C12" s="1" t="s">
        <v>62</v>
      </c>
      <c r="D12" s="1" t="s">
        <v>63</v>
      </c>
      <c r="E12" s="1" t="s">
        <v>10</v>
      </c>
      <c r="F12" s="1" t="s">
        <v>14</v>
      </c>
      <c r="G12" s="1"/>
      <c r="H12" s="2">
        <f>SUM(판매현황[[#This Row],[강남점]:[여의도점]])</f>
        <v>506940</v>
      </c>
      <c r="I12" s="2">
        <v>128520</v>
      </c>
      <c r="J12" s="2">
        <v>99960</v>
      </c>
      <c r="K12" s="2">
        <v>74970</v>
      </c>
      <c r="L12" s="2">
        <v>44982</v>
      </c>
      <c r="M12" s="2">
        <v>42840</v>
      </c>
      <c r="N12" s="2">
        <v>115668</v>
      </c>
      <c r="O12" s="2"/>
    </row>
    <row r="13" spans="1:18" x14ac:dyDescent="0.3">
      <c r="A13" s="1" t="s">
        <v>31</v>
      </c>
      <c r="B13" s="1" t="s">
        <v>33</v>
      </c>
      <c r="C13" s="1" t="s">
        <v>34</v>
      </c>
      <c r="D13" s="1" t="s">
        <v>24</v>
      </c>
      <c r="E13" s="1" t="s">
        <v>18</v>
      </c>
      <c r="F13" s="1" t="s">
        <v>20</v>
      </c>
      <c r="G13" s="1"/>
      <c r="H13" s="2">
        <f>SUM(판매현황[[#This Row],[강남점]:[여의도점]])</f>
        <v>493200</v>
      </c>
      <c r="I13" s="2">
        <v>115200</v>
      </c>
      <c r="J13" s="2">
        <v>70560</v>
      </c>
      <c r="K13" s="2">
        <v>86400</v>
      </c>
      <c r="L13" s="2">
        <v>45360</v>
      </c>
      <c r="M13" s="2">
        <v>72000</v>
      </c>
      <c r="N13" s="2">
        <v>103680</v>
      </c>
      <c r="O13" s="2"/>
    </row>
    <row r="14" spans="1:18" x14ac:dyDescent="0.3">
      <c r="A14" s="1" t="s">
        <v>23</v>
      </c>
      <c r="B14" s="1" t="s">
        <v>29</v>
      </c>
      <c r="C14" s="1" t="s">
        <v>30</v>
      </c>
      <c r="D14" s="1" t="s">
        <v>24</v>
      </c>
      <c r="E14" s="1" t="s">
        <v>18</v>
      </c>
      <c r="F14" s="1" t="s">
        <v>20</v>
      </c>
      <c r="G14" s="1"/>
      <c r="H14" s="2">
        <f>SUM(판매현황[[#This Row],[강남점]:[여의도점]])</f>
        <v>437184</v>
      </c>
      <c r="I14" s="2">
        <v>84480</v>
      </c>
      <c r="J14" s="2">
        <v>59136</v>
      </c>
      <c r="K14" s="2">
        <v>105600</v>
      </c>
      <c r="L14" s="2">
        <v>31680</v>
      </c>
      <c r="M14" s="2">
        <v>42240</v>
      </c>
      <c r="N14" s="2">
        <v>114048</v>
      </c>
      <c r="O14" s="2"/>
    </row>
    <row r="15" spans="1:18" x14ac:dyDescent="0.3">
      <c r="A15" s="1" t="s">
        <v>40</v>
      </c>
      <c r="B15" s="1" t="s">
        <v>43</v>
      </c>
      <c r="C15" s="1" t="s">
        <v>44</v>
      </c>
      <c r="D15" s="1" t="s">
        <v>24</v>
      </c>
      <c r="E15" s="1" t="s">
        <v>18</v>
      </c>
      <c r="F15" s="1" t="s">
        <v>20</v>
      </c>
      <c r="G15" s="1"/>
      <c r="H15" s="2">
        <f>SUM(판매현황[[#This Row],[강남점]:[여의도점]])</f>
        <v>461720</v>
      </c>
      <c r="I15" s="2">
        <v>95200</v>
      </c>
      <c r="J15" s="2">
        <v>66640</v>
      </c>
      <c r="K15" s="2">
        <v>91800</v>
      </c>
      <c r="L15" s="2">
        <v>36720</v>
      </c>
      <c r="M15" s="2">
        <v>61200</v>
      </c>
      <c r="N15" s="2">
        <v>110160</v>
      </c>
      <c r="O15" s="2"/>
    </row>
    <row r="16" spans="1:18" x14ac:dyDescent="0.3">
      <c r="A16" s="1" t="s">
        <v>74</v>
      </c>
      <c r="B16" s="1" t="s">
        <v>77</v>
      </c>
      <c r="C16" s="1" t="s">
        <v>78</v>
      </c>
      <c r="D16" s="1" t="s">
        <v>24</v>
      </c>
      <c r="E16" s="1" t="s">
        <v>18</v>
      </c>
      <c r="F16" s="1" t="s">
        <v>14</v>
      </c>
      <c r="G16" s="1"/>
      <c r="H16" s="2">
        <f>SUM(판매현황[[#This Row],[강남점]:[여의도점]])</f>
        <v>405144</v>
      </c>
      <c r="I16" s="2">
        <v>110160</v>
      </c>
      <c r="J16" s="2">
        <v>77112</v>
      </c>
      <c r="K16" s="2">
        <v>82620</v>
      </c>
      <c r="L16" s="2">
        <v>38556</v>
      </c>
      <c r="M16" s="2">
        <v>30600</v>
      </c>
      <c r="N16" s="2">
        <v>66096.000000000015</v>
      </c>
      <c r="O16" s="2"/>
    </row>
    <row r="17" spans="1:15" x14ac:dyDescent="0.3">
      <c r="A17" s="1" t="s">
        <v>54</v>
      </c>
      <c r="B17" s="1" t="s">
        <v>55</v>
      </c>
      <c r="C17" s="1" t="s">
        <v>56</v>
      </c>
      <c r="D17" s="1" t="s">
        <v>24</v>
      </c>
      <c r="E17" s="1" t="s">
        <v>19</v>
      </c>
      <c r="F17" s="1" t="s">
        <v>20</v>
      </c>
      <c r="G17" s="1"/>
      <c r="H17" s="2">
        <f>SUM(판매현황[[#This Row],[강남점]:[여의도점]])</f>
        <v>406080</v>
      </c>
      <c r="I17" s="2">
        <v>90240</v>
      </c>
      <c r="J17" s="2">
        <v>94752</v>
      </c>
      <c r="K17" s="2">
        <v>67680</v>
      </c>
      <c r="L17" s="2">
        <v>40608</v>
      </c>
      <c r="M17" s="2">
        <v>45120</v>
      </c>
      <c r="N17" s="2">
        <v>67680</v>
      </c>
      <c r="O17" s="2"/>
    </row>
    <row r="18" spans="1:15" x14ac:dyDescent="0.3">
      <c r="A18" s="1" t="s">
        <v>31</v>
      </c>
      <c r="B18" s="1" t="s">
        <v>32</v>
      </c>
      <c r="C18" s="1" t="s">
        <v>32</v>
      </c>
      <c r="D18" s="1" t="s">
        <v>24</v>
      </c>
      <c r="E18" s="1" t="s">
        <v>10</v>
      </c>
      <c r="F18" s="1" t="s">
        <v>11</v>
      </c>
      <c r="G18" s="1"/>
      <c r="H18" s="2">
        <f>SUM(판매현황[[#This Row],[강남점]:[여의도점]])</f>
        <v>480852</v>
      </c>
      <c r="I18" s="2">
        <v>79920</v>
      </c>
      <c r="J18" s="2">
        <v>93240</v>
      </c>
      <c r="K18" s="2">
        <v>99900</v>
      </c>
      <c r="L18" s="2">
        <v>59940</v>
      </c>
      <c r="M18" s="2">
        <v>39960</v>
      </c>
      <c r="N18" s="2">
        <v>107892</v>
      </c>
      <c r="O18" s="2"/>
    </row>
    <row r="19" spans="1:15" x14ac:dyDescent="0.3">
      <c r="A19" s="1" t="s">
        <v>74</v>
      </c>
      <c r="B19" s="1" t="s">
        <v>76</v>
      </c>
      <c r="C19" s="1" t="s">
        <v>76</v>
      </c>
      <c r="D19" s="1" t="s">
        <v>37</v>
      </c>
      <c r="E19" s="1" t="s">
        <v>18</v>
      </c>
      <c r="F19" s="1" t="s">
        <v>14</v>
      </c>
      <c r="G19" s="1"/>
      <c r="H19" s="2">
        <f>SUM(판매현황[[#This Row],[강남점]:[여의도점]])</f>
        <v>405420</v>
      </c>
      <c r="I19" s="2">
        <v>116000</v>
      </c>
      <c r="J19" s="2">
        <v>56840.000000000007</v>
      </c>
      <c r="K19" s="2">
        <v>87000</v>
      </c>
      <c r="L19" s="2">
        <v>26100</v>
      </c>
      <c r="M19" s="2">
        <v>46400</v>
      </c>
      <c r="N19" s="2">
        <v>73080</v>
      </c>
      <c r="O19" s="2"/>
    </row>
    <row r="20" spans="1:15" x14ac:dyDescent="0.3">
      <c r="A20" s="1" t="s">
        <v>40</v>
      </c>
      <c r="B20" s="1" t="s">
        <v>45</v>
      </c>
      <c r="C20" s="1" t="s">
        <v>46</v>
      </c>
      <c r="D20" s="1" t="s">
        <v>37</v>
      </c>
      <c r="E20" s="1" t="s">
        <v>10</v>
      </c>
      <c r="F20" s="1" t="s">
        <v>11</v>
      </c>
      <c r="G20" s="1"/>
      <c r="H20" s="2">
        <f>SUM(판매현황[[#This Row],[강남점]:[여의도점]])</f>
        <v>404040</v>
      </c>
      <c r="I20" s="2">
        <v>88800</v>
      </c>
      <c r="J20" s="2">
        <v>46620</v>
      </c>
      <c r="K20" s="2">
        <v>83250</v>
      </c>
      <c r="L20" s="2">
        <v>29970</v>
      </c>
      <c r="M20" s="2">
        <v>55500</v>
      </c>
      <c r="N20" s="2">
        <v>99900</v>
      </c>
      <c r="O20" s="2"/>
    </row>
    <row r="21" spans="1:15" x14ac:dyDescent="0.3">
      <c r="A21" s="1" t="s">
        <v>40</v>
      </c>
      <c r="B21" s="1" t="s">
        <v>41</v>
      </c>
      <c r="C21" s="1" t="s">
        <v>42</v>
      </c>
      <c r="D21" s="1" t="s">
        <v>37</v>
      </c>
      <c r="E21" s="1" t="s">
        <v>10</v>
      </c>
      <c r="F21" s="1" t="s">
        <v>11</v>
      </c>
      <c r="G21" s="1"/>
      <c r="H21" s="2">
        <f>SUM(판매현황[[#This Row],[강남점]:[여의도점]])</f>
        <v>362400</v>
      </c>
      <c r="I21" s="2">
        <v>108000</v>
      </c>
      <c r="J21" s="2">
        <v>67200</v>
      </c>
      <c r="K21" s="2">
        <v>54000</v>
      </c>
      <c r="L21" s="2">
        <v>43200</v>
      </c>
      <c r="M21" s="2">
        <v>36000</v>
      </c>
      <c r="N21" s="2">
        <v>54000</v>
      </c>
      <c r="O21" s="2"/>
    </row>
    <row r="22" spans="1:15" x14ac:dyDescent="0.3">
      <c r="A22" s="1" t="s">
        <v>23</v>
      </c>
      <c r="B22" s="1" t="s">
        <v>27</v>
      </c>
      <c r="C22" s="1" t="s">
        <v>28</v>
      </c>
      <c r="D22" s="1" t="s">
        <v>24</v>
      </c>
      <c r="E22" s="1" t="s">
        <v>18</v>
      </c>
      <c r="F22" s="1" t="s">
        <v>14</v>
      </c>
      <c r="G22" s="1"/>
      <c r="H22" s="2">
        <f>SUM(판매현황[[#This Row],[강남점]:[여의도점]])</f>
        <v>341880</v>
      </c>
      <c r="I22" s="2">
        <v>97680</v>
      </c>
      <c r="J22" s="2">
        <v>68376</v>
      </c>
      <c r="K22" s="2">
        <v>45787.5</v>
      </c>
      <c r="L22" s="2">
        <v>38461.5</v>
      </c>
      <c r="M22" s="2">
        <v>36630</v>
      </c>
      <c r="N22" s="2">
        <v>54945</v>
      </c>
      <c r="O22" s="2"/>
    </row>
    <row r="23" spans="1:15" x14ac:dyDescent="0.3">
      <c r="A23" s="1" t="s">
        <v>23</v>
      </c>
      <c r="B23" s="1" t="s">
        <v>25</v>
      </c>
      <c r="C23" s="1" t="s">
        <v>25</v>
      </c>
      <c r="D23" s="1" t="s">
        <v>26</v>
      </c>
      <c r="E23" s="1" t="s">
        <v>18</v>
      </c>
      <c r="F23" s="1" t="s">
        <v>14</v>
      </c>
      <c r="G23" s="1"/>
      <c r="H23" s="2">
        <f>SUM(판매현황[[#This Row],[강남점]:[여의도점]])</f>
        <v>408969</v>
      </c>
      <c r="I23" s="2">
        <v>100980</v>
      </c>
      <c r="J23" s="2">
        <v>78540</v>
      </c>
      <c r="K23" s="2">
        <v>58905</v>
      </c>
      <c r="L23" s="2">
        <v>50490</v>
      </c>
      <c r="M23" s="2">
        <v>39270</v>
      </c>
      <c r="N23" s="2">
        <v>80784</v>
      </c>
      <c r="O23" s="2"/>
    </row>
    <row r="24" spans="1:15" x14ac:dyDescent="0.3">
      <c r="A24" s="1" t="s">
        <v>54</v>
      </c>
      <c r="B24" s="1" t="s">
        <v>58</v>
      </c>
      <c r="C24" s="1" t="s">
        <v>59</v>
      </c>
      <c r="D24" s="1" t="s">
        <v>24</v>
      </c>
      <c r="E24" s="1" t="s">
        <v>18</v>
      </c>
      <c r="F24" s="1" t="s">
        <v>14</v>
      </c>
      <c r="G24" s="1"/>
      <c r="H24" s="2">
        <f>SUM(판매현황[[#This Row],[강남점]:[여의도점]])</f>
        <v>351968</v>
      </c>
      <c r="I24" s="2">
        <v>97920</v>
      </c>
      <c r="J24" s="2">
        <v>38080</v>
      </c>
      <c r="K24" s="2">
        <v>65280</v>
      </c>
      <c r="L24" s="2">
        <v>44064</v>
      </c>
      <c r="M24" s="2">
        <v>38080</v>
      </c>
      <c r="N24" s="2">
        <v>68544</v>
      </c>
      <c r="O24" s="2"/>
    </row>
    <row r="25" spans="1:15" x14ac:dyDescent="0.3">
      <c r="A25" s="1" t="s">
        <v>81</v>
      </c>
      <c r="B25" s="1" t="s">
        <v>82</v>
      </c>
      <c r="C25" s="1" t="s">
        <v>83</v>
      </c>
      <c r="D25" s="1" t="s">
        <v>37</v>
      </c>
      <c r="E25" s="1" t="s">
        <v>10</v>
      </c>
      <c r="F25" s="1" t="s">
        <v>11</v>
      </c>
      <c r="G25" s="1"/>
      <c r="H25" s="2">
        <f>SUM(판매현황[[#This Row],[강남점]:[여의도점]])</f>
        <v>353280</v>
      </c>
      <c r="I25" s="2">
        <v>96000</v>
      </c>
      <c r="J25" s="2">
        <v>47040</v>
      </c>
      <c r="K25" s="2">
        <v>72000</v>
      </c>
      <c r="L25" s="2">
        <v>34560</v>
      </c>
      <c r="M25" s="2">
        <v>43200</v>
      </c>
      <c r="N25" s="2">
        <v>60480</v>
      </c>
      <c r="O25" s="2"/>
    </row>
    <row r="26" spans="1:15" x14ac:dyDescent="0.3">
      <c r="A26" s="1" t="s">
        <v>54</v>
      </c>
      <c r="B26" s="1" t="s">
        <v>57</v>
      </c>
      <c r="C26" s="1" t="s">
        <v>57</v>
      </c>
      <c r="D26" s="1" t="s">
        <v>37</v>
      </c>
      <c r="E26" s="1" t="s">
        <v>10</v>
      </c>
      <c r="F26" s="1" t="s">
        <v>14</v>
      </c>
      <c r="G26" s="1"/>
      <c r="H26" s="2">
        <f>SUM(판매현황[[#This Row],[강남점]:[여의도점]])</f>
        <v>331264</v>
      </c>
      <c r="I26" s="2">
        <v>71680</v>
      </c>
      <c r="J26" s="2">
        <v>50176</v>
      </c>
      <c r="K26" s="2">
        <v>38400</v>
      </c>
      <c r="L26" s="2">
        <v>46080</v>
      </c>
      <c r="M26" s="2">
        <v>51200</v>
      </c>
      <c r="N26" s="2">
        <v>73728</v>
      </c>
      <c r="O26" s="2"/>
    </row>
    <row r="27" spans="1:15" x14ac:dyDescent="0.3">
      <c r="A27" s="1" t="s">
        <v>74</v>
      </c>
      <c r="B27" s="1" t="s">
        <v>75</v>
      </c>
      <c r="C27" s="1" t="s">
        <v>75</v>
      </c>
      <c r="D27" s="1" t="s">
        <v>37</v>
      </c>
      <c r="E27" s="1" t="s">
        <v>10</v>
      </c>
      <c r="F27" s="1" t="s">
        <v>11</v>
      </c>
      <c r="G27" s="1"/>
      <c r="H27" s="2">
        <f>SUM(판매현황[[#This Row],[강남점]:[여의도점]])</f>
        <v>314352</v>
      </c>
      <c r="I27" s="2">
        <v>79920</v>
      </c>
      <c r="J27" s="2">
        <v>49728</v>
      </c>
      <c r="K27" s="2">
        <v>66600</v>
      </c>
      <c r="L27" s="2">
        <v>23976</v>
      </c>
      <c r="M27" s="2">
        <v>22200</v>
      </c>
      <c r="N27" s="2">
        <v>71928</v>
      </c>
      <c r="O27" s="2"/>
    </row>
    <row r="28" spans="1:15" x14ac:dyDescent="0.3">
      <c r="A28" s="1" t="s">
        <v>31</v>
      </c>
      <c r="B28" s="1" t="s">
        <v>35</v>
      </c>
      <c r="C28" s="1" t="s">
        <v>36</v>
      </c>
      <c r="D28" s="1" t="s">
        <v>37</v>
      </c>
      <c r="E28" s="1" t="s">
        <v>10</v>
      </c>
      <c r="F28" s="1" t="s">
        <v>11</v>
      </c>
      <c r="G28" s="1"/>
      <c r="H28" s="2">
        <f>SUM(판매현황[[#This Row],[강남점]:[여의도점]])</f>
        <v>319242</v>
      </c>
      <c r="I28" s="2">
        <v>64680</v>
      </c>
      <c r="J28" s="2">
        <v>58211.999999999993</v>
      </c>
      <c r="K28" s="2">
        <v>55440</v>
      </c>
      <c r="L28" s="2">
        <v>29105.999999999996</v>
      </c>
      <c r="M28" s="2">
        <v>36960</v>
      </c>
      <c r="N28" s="2">
        <v>74844</v>
      </c>
      <c r="O28" s="2"/>
    </row>
    <row r="29" spans="1:15" x14ac:dyDescent="0.3">
      <c r="A29" s="1" t="s">
        <v>47</v>
      </c>
      <c r="B29" s="1" t="s">
        <v>48</v>
      </c>
      <c r="C29" s="1" t="s">
        <v>49</v>
      </c>
      <c r="D29" s="1" t="s">
        <v>37</v>
      </c>
      <c r="E29" s="1" t="s">
        <v>10</v>
      </c>
      <c r="F29" s="1" t="s">
        <v>14</v>
      </c>
      <c r="G29" s="1"/>
      <c r="H29" s="2">
        <f>SUM(판매현황[[#This Row],[강남점]:[여의도점]])</f>
        <v>301890</v>
      </c>
      <c r="I29" s="2">
        <v>69600</v>
      </c>
      <c r="J29" s="2">
        <v>54809.999999999993</v>
      </c>
      <c r="K29" s="2">
        <v>32625</v>
      </c>
      <c r="L29" s="2">
        <v>27404.999999999996</v>
      </c>
      <c r="M29" s="2">
        <v>39150</v>
      </c>
      <c r="N29" s="2">
        <v>78300</v>
      </c>
      <c r="O29" s="2"/>
    </row>
    <row r="30" spans="1:15" x14ac:dyDescent="0.3">
      <c r="A30" s="1" t="s">
        <v>47</v>
      </c>
      <c r="B30" s="1" t="s">
        <v>52</v>
      </c>
      <c r="C30" s="1" t="s">
        <v>53</v>
      </c>
      <c r="D30" s="1" t="s">
        <v>24</v>
      </c>
      <c r="E30" s="1" t="s">
        <v>18</v>
      </c>
      <c r="F30" s="1" t="s">
        <v>11</v>
      </c>
      <c r="G30" s="1"/>
      <c r="H30" s="2">
        <f>SUM(판매현황[[#This Row],[강남점]:[여의도점]])</f>
        <v>250125</v>
      </c>
      <c r="I30" s="2">
        <v>52200</v>
      </c>
      <c r="J30" s="2">
        <v>30450</v>
      </c>
      <c r="K30" s="2">
        <v>45675</v>
      </c>
      <c r="L30" s="2">
        <v>39150</v>
      </c>
      <c r="M30" s="2">
        <v>43500</v>
      </c>
      <c r="N30" s="2">
        <v>39150</v>
      </c>
      <c r="O30" s="2"/>
    </row>
    <row r="31" spans="1:15" x14ac:dyDescent="0.3">
      <c r="A31" s="1" t="s">
        <v>81</v>
      </c>
      <c r="B31" s="1" t="s">
        <v>84</v>
      </c>
      <c r="C31" s="1" t="s">
        <v>85</v>
      </c>
      <c r="D31" s="1" t="s">
        <v>37</v>
      </c>
      <c r="E31" s="1" t="s">
        <v>10</v>
      </c>
      <c r="F31" s="1" t="s">
        <v>11</v>
      </c>
      <c r="G31" s="1"/>
      <c r="H31" s="2">
        <f>SUM(판매현황[[#This Row],[강남점]:[여의도점]])</f>
        <v>257856</v>
      </c>
      <c r="I31" s="2">
        <v>65280</v>
      </c>
      <c r="J31" s="2">
        <v>28560</v>
      </c>
      <c r="K31" s="2">
        <v>36720</v>
      </c>
      <c r="L31" s="2">
        <v>36720</v>
      </c>
      <c r="M31" s="2">
        <v>24480</v>
      </c>
      <c r="N31" s="2">
        <v>66096</v>
      </c>
      <c r="O31" s="2"/>
    </row>
    <row r="32" spans="1:15" x14ac:dyDescent="0.3">
      <c r="A32" s="1" t="s">
        <v>74</v>
      </c>
      <c r="B32" s="1" t="s">
        <v>79</v>
      </c>
      <c r="C32" s="1" t="s">
        <v>80</v>
      </c>
      <c r="D32" s="1" t="s">
        <v>24</v>
      </c>
      <c r="E32" s="1" t="s">
        <v>18</v>
      </c>
      <c r="F32" s="1" t="s">
        <v>14</v>
      </c>
      <c r="G32" s="1"/>
      <c r="H32" s="2">
        <f>SUM(판매현황[[#This Row],[강남점]:[여의도점]])</f>
        <v>222360</v>
      </c>
      <c r="I32" s="2">
        <v>57120</v>
      </c>
      <c r="J32" s="2">
        <v>34272</v>
      </c>
      <c r="K32" s="2">
        <v>36720</v>
      </c>
      <c r="L32" s="2">
        <v>18360</v>
      </c>
      <c r="M32" s="2">
        <v>24480</v>
      </c>
      <c r="N32" s="2">
        <v>51408</v>
      </c>
      <c r="O32" s="2"/>
    </row>
    <row r="33" spans="1:16" x14ac:dyDescent="0.3">
      <c r="A33" s="1" t="s">
        <v>47</v>
      </c>
      <c r="B33" s="1" t="s">
        <v>50</v>
      </c>
      <c r="C33" s="1" t="s">
        <v>51</v>
      </c>
      <c r="D33" s="1" t="s">
        <v>37</v>
      </c>
      <c r="E33" s="1" t="s">
        <v>10</v>
      </c>
      <c r="F33" s="1" t="s">
        <v>11</v>
      </c>
      <c r="G33" s="1"/>
      <c r="H33" s="2">
        <f>SUM(판매현황[[#This Row],[강남점]:[여의도점]])</f>
        <v>215118</v>
      </c>
      <c r="I33" s="2">
        <v>61200</v>
      </c>
      <c r="J33" s="2">
        <v>25704</v>
      </c>
      <c r="K33" s="2">
        <v>41310</v>
      </c>
      <c r="L33" s="2">
        <v>16524</v>
      </c>
      <c r="M33" s="2">
        <v>15300</v>
      </c>
      <c r="N33" s="2">
        <v>55080</v>
      </c>
      <c r="O33" s="2"/>
    </row>
    <row r="34" spans="1:16" x14ac:dyDescent="0.3">
      <c r="P34" s="2"/>
    </row>
    <row r="35" spans="1:16" x14ac:dyDescent="0.3">
      <c r="P35" s="2"/>
    </row>
    <row r="36" spans="1:16" x14ac:dyDescent="0.3">
      <c r="P36" s="2"/>
    </row>
    <row r="37" spans="1:16" x14ac:dyDescent="0.3">
      <c r="P37" s="2"/>
    </row>
    <row r="38" spans="1:16" x14ac:dyDescent="0.3">
      <c r="P38" s="2"/>
    </row>
    <row r="39" spans="1:16" x14ac:dyDescent="0.3">
      <c r="P39" s="2"/>
    </row>
    <row r="40" spans="1:16" x14ac:dyDescent="0.3">
      <c r="P40" s="2"/>
    </row>
    <row r="41" spans="1:16" x14ac:dyDescent="0.3">
      <c r="P41" s="2"/>
    </row>
    <row r="42" spans="1:16" x14ac:dyDescent="0.3">
      <c r="P42" s="2"/>
    </row>
    <row r="43" spans="1:16" x14ac:dyDescent="0.3">
      <c r="P43" s="2"/>
    </row>
    <row r="44" spans="1:16" x14ac:dyDescent="0.3">
      <c r="P44" s="2"/>
    </row>
    <row r="45" spans="1:16" x14ac:dyDescent="0.3">
      <c r="P45" s="2"/>
    </row>
    <row r="46" spans="1:16" x14ac:dyDescent="0.3">
      <c r="P46" s="2"/>
    </row>
    <row r="47" spans="1:16" x14ac:dyDescent="0.3">
      <c r="P47" s="2"/>
    </row>
    <row r="48" spans="1:16" x14ac:dyDescent="0.3">
      <c r="P48" s="2"/>
    </row>
    <row r="49" spans="16:16" x14ac:dyDescent="0.3">
      <c r="P49" s="2"/>
    </row>
    <row r="50" spans="16:16" x14ac:dyDescent="0.3">
      <c r="P50" s="2"/>
    </row>
    <row r="51" spans="16:16" x14ac:dyDescent="0.3">
      <c r="P51" s="2"/>
    </row>
    <row r="52" spans="16:16" x14ac:dyDescent="0.3">
      <c r="P52" s="2"/>
    </row>
    <row r="53" spans="16:16" x14ac:dyDescent="0.3">
      <c r="P53" s="2"/>
    </row>
    <row r="54" spans="16:16" x14ac:dyDescent="0.3">
      <c r="P54" s="2"/>
    </row>
    <row r="55" spans="16:16" x14ac:dyDescent="0.3">
      <c r="P55" s="2"/>
    </row>
  </sheetData>
  <phoneticPr fontId="3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D21D6-D7D0-4DF7-AFC0-CCBD9AAD5A2E}">
  <sheetPr codeName="Sheet1"/>
  <dimension ref="B1:X19"/>
  <sheetViews>
    <sheetView showGridLines="0" zoomScale="145" zoomScaleNormal="145" workbookViewId="0"/>
  </sheetViews>
  <sheetFormatPr defaultColWidth="8.75" defaultRowHeight="16.5" outlineLevelRow="1" outlineLevelCol="1" x14ac:dyDescent="0.3"/>
  <cols>
    <col min="1" max="1" width="2.625" style="11" customWidth="1"/>
    <col min="2" max="2" width="12.875" style="11" customWidth="1" outlineLevel="1"/>
    <col min="3" max="3" width="8.375" style="11" customWidth="1" outlineLevel="1"/>
    <col min="4" max="4" width="1.75" style="11" customWidth="1" outlineLevel="1"/>
    <col min="5" max="5" width="12.875" style="11" customWidth="1" outlineLevel="1"/>
    <col min="6" max="6" width="8.375" style="11" customWidth="1" outlineLevel="1"/>
    <col min="7" max="7" width="2.75" style="11" customWidth="1" outlineLevel="1"/>
    <col min="8" max="8" width="2.125" style="11" customWidth="1"/>
    <col min="9" max="9" width="11.75" style="11" customWidth="1"/>
    <col min="10" max="10" width="24.875" style="23" customWidth="1"/>
    <col min="11" max="11" width="12.375" style="23" customWidth="1"/>
    <col min="12" max="12" width="10.75" style="23" customWidth="1"/>
    <col min="13" max="13" width="12.375" style="11" customWidth="1"/>
    <col min="14" max="14" width="17" style="10" customWidth="1"/>
    <col min="15" max="18" width="15.875" style="10" customWidth="1"/>
    <col min="19" max="19" width="10.25" style="10" customWidth="1"/>
    <col min="20" max="20" width="23.875" style="10" customWidth="1"/>
    <col min="21" max="21" width="15.375" style="10" customWidth="1"/>
    <col min="22" max="22" width="8.75" style="11"/>
    <col min="23" max="23" width="8.75" style="11" customWidth="1"/>
    <col min="24" max="16384" width="8.75" style="11"/>
  </cols>
  <sheetData>
    <row r="1" spans="2:24" customFormat="1" outlineLevel="1" x14ac:dyDescent="0.3">
      <c r="I1" s="9" t="s">
        <v>114</v>
      </c>
      <c r="J1" s="5" t="s">
        <v>232</v>
      </c>
      <c r="K1" s="9" t="s">
        <v>115</v>
      </c>
      <c r="L1" s="27" t="s">
        <v>233</v>
      </c>
      <c r="M1" s="28"/>
      <c r="N1" s="2"/>
      <c r="O1" s="10"/>
      <c r="P1" s="10"/>
      <c r="Q1" s="10"/>
      <c r="R1" s="10"/>
      <c r="S1" s="10"/>
      <c r="T1" s="10"/>
      <c r="U1" s="10"/>
      <c r="V1" s="11"/>
      <c r="W1" s="11"/>
      <c r="X1" s="11"/>
    </row>
    <row r="2" spans="2:24" customFormat="1" ht="17.45" customHeight="1" x14ac:dyDescent="0.3">
      <c r="J2" s="4"/>
      <c r="K2" s="4"/>
      <c r="L2" s="4"/>
      <c r="N2" s="2"/>
      <c r="O2" s="10"/>
      <c r="P2" s="10"/>
      <c r="Q2" s="10"/>
      <c r="R2" s="10"/>
      <c r="S2" s="10"/>
      <c r="T2" s="10"/>
      <c r="U2" s="10"/>
      <c r="V2" s="11"/>
      <c r="W2" s="11"/>
      <c r="X2" s="11"/>
    </row>
    <row r="3" spans="2:24" customFormat="1" x14ac:dyDescent="0.3">
      <c r="B3" s="26" t="s">
        <v>100</v>
      </c>
      <c r="C3" s="26"/>
      <c r="E3" s="26" t="s">
        <v>101</v>
      </c>
      <c r="F3" s="26"/>
      <c r="J3" s="4"/>
      <c r="K3" s="4"/>
      <c r="L3" s="4"/>
      <c r="N3" s="2"/>
      <c r="O3" s="10"/>
      <c r="P3" s="10"/>
      <c r="Q3" s="10"/>
      <c r="R3" s="10"/>
      <c r="S3" s="10"/>
      <c r="T3" s="10"/>
      <c r="U3" s="10"/>
      <c r="V3" s="11"/>
      <c r="W3" s="11"/>
      <c r="X3" s="11"/>
    </row>
    <row r="4" spans="2:24" customFormat="1" x14ac:dyDescent="0.3">
      <c r="B4" s="5" t="s">
        <v>0</v>
      </c>
      <c r="C4" s="5">
        <v>1</v>
      </c>
      <c r="E4" s="5" t="s">
        <v>0</v>
      </c>
      <c r="F4" s="5">
        <v>0</v>
      </c>
      <c r="J4" s="4"/>
      <c r="K4" s="4"/>
      <c r="L4" s="4"/>
      <c r="N4" s="2"/>
      <c r="O4" s="10"/>
      <c r="P4" s="10"/>
      <c r="Q4" s="10"/>
      <c r="R4" s="10"/>
      <c r="S4" s="10"/>
      <c r="T4" s="10"/>
      <c r="U4" s="10"/>
      <c r="V4" s="11"/>
      <c r="W4" s="11"/>
      <c r="X4" s="11"/>
    </row>
    <row r="5" spans="2:24" customFormat="1" x14ac:dyDescent="0.3">
      <c r="B5" s="5" t="s">
        <v>1</v>
      </c>
      <c r="C5" s="5">
        <v>1</v>
      </c>
      <c r="E5" s="5" t="s">
        <v>1</v>
      </c>
      <c r="F5" s="5">
        <v>1</v>
      </c>
      <c r="J5" s="4"/>
      <c r="K5" s="4"/>
      <c r="L5" s="4"/>
      <c r="N5" s="2"/>
      <c r="O5" s="10"/>
      <c r="P5" s="10"/>
      <c r="Q5" s="10"/>
      <c r="R5" s="10"/>
      <c r="S5" s="10"/>
      <c r="T5" s="10"/>
      <c r="U5" s="10"/>
      <c r="V5" s="11"/>
      <c r="W5" s="11"/>
      <c r="X5" s="11"/>
    </row>
    <row r="6" spans="2:24" customFormat="1" x14ac:dyDescent="0.3">
      <c r="B6" s="5" t="s">
        <v>2</v>
      </c>
      <c r="C6" s="5">
        <v>0</v>
      </c>
      <c r="E6" s="5" t="s">
        <v>2</v>
      </c>
      <c r="F6" s="5">
        <v>0</v>
      </c>
      <c r="I6" s="8"/>
      <c r="J6" s="8"/>
      <c r="K6" s="8"/>
      <c r="L6" s="8"/>
      <c r="M6" s="8"/>
      <c r="N6" s="8"/>
      <c r="O6" s="10"/>
      <c r="P6" s="10"/>
      <c r="Q6" s="10"/>
      <c r="R6" s="10"/>
      <c r="S6" s="10"/>
      <c r="T6" s="10"/>
      <c r="U6" s="10"/>
      <c r="V6" s="11"/>
      <c r="W6" s="11"/>
      <c r="X6" s="11"/>
    </row>
    <row r="7" spans="2:24" customFormat="1" x14ac:dyDescent="0.3">
      <c r="B7" s="5" t="s">
        <v>96</v>
      </c>
      <c r="C7" s="5">
        <v>1</v>
      </c>
      <c r="E7" s="5" t="s">
        <v>96</v>
      </c>
      <c r="F7" s="5">
        <v>0</v>
      </c>
      <c r="I7" s="8"/>
      <c r="J7" s="8"/>
      <c r="K7" s="8"/>
      <c r="L7" s="8"/>
      <c r="M7" s="8"/>
      <c r="N7" s="8"/>
      <c r="O7" s="10"/>
      <c r="P7" s="10"/>
      <c r="Q7" s="10"/>
      <c r="R7" s="10"/>
      <c r="S7" s="10"/>
      <c r="T7" s="10"/>
      <c r="U7" s="10"/>
      <c r="V7" s="11"/>
      <c r="W7" s="11"/>
      <c r="X7" s="11"/>
    </row>
    <row r="8" spans="2:24" customFormat="1" x14ac:dyDescent="0.3">
      <c r="B8" s="5" t="s">
        <v>97</v>
      </c>
      <c r="C8" s="5">
        <v>1</v>
      </c>
      <c r="E8" s="5" t="s">
        <v>97</v>
      </c>
      <c r="F8" s="5">
        <v>0</v>
      </c>
      <c r="I8" s="8"/>
      <c r="J8" s="8"/>
      <c r="K8" s="8"/>
      <c r="L8" s="8"/>
      <c r="M8" s="8"/>
      <c r="N8" s="8"/>
      <c r="O8" s="10"/>
      <c r="P8" s="10"/>
      <c r="Q8" s="10"/>
      <c r="R8" s="10"/>
      <c r="S8" s="10"/>
      <c r="T8" s="10"/>
      <c r="U8" s="10"/>
      <c r="V8" s="11"/>
      <c r="W8" s="11"/>
      <c r="X8" s="11"/>
    </row>
    <row r="9" spans="2:24" customFormat="1" x14ac:dyDescent="0.3">
      <c r="B9" s="5" t="s">
        <v>98</v>
      </c>
      <c r="C9" s="5">
        <v>1</v>
      </c>
      <c r="E9" s="5" t="s">
        <v>98</v>
      </c>
      <c r="F9" s="5">
        <v>0</v>
      </c>
      <c r="I9" s="8"/>
      <c r="J9" s="8"/>
      <c r="K9" s="8"/>
      <c r="L9" s="8"/>
      <c r="M9" s="8"/>
      <c r="N9" s="8"/>
      <c r="O9" s="10"/>
      <c r="P9" s="10"/>
      <c r="Q9" s="10"/>
      <c r="R9" s="10"/>
      <c r="S9" s="10"/>
      <c r="T9" s="10"/>
      <c r="U9" s="10"/>
      <c r="V9" s="11"/>
      <c r="W9" s="11"/>
      <c r="X9" s="11"/>
    </row>
    <row r="10" spans="2:24" customFormat="1" x14ac:dyDescent="0.3">
      <c r="B10" s="5" t="s">
        <v>94</v>
      </c>
      <c r="C10" s="5">
        <f>ISNUMBER(SEARCH(B10,$B$3))*1</f>
        <v>0</v>
      </c>
      <c r="E10" s="5" t="s">
        <v>94</v>
      </c>
      <c r="F10" s="5">
        <f>ISNUMBER(SEARCH(E10,$B$3))*1</f>
        <v>0</v>
      </c>
      <c r="I10" s="8"/>
      <c r="J10" s="8"/>
      <c r="K10" s="8"/>
      <c r="L10" s="8"/>
      <c r="M10" s="8"/>
      <c r="N10" s="8"/>
      <c r="O10" s="10"/>
      <c r="P10" s="10"/>
      <c r="Q10" s="10"/>
      <c r="R10" s="10"/>
      <c r="S10" s="10"/>
      <c r="T10" s="10"/>
      <c r="U10" s="10"/>
      <c r="V10" s="11"/>
      <c r="W10" s="11"/>
      <c r="X10" s="11"/>
    </row>
    <row r="11" spans="2:24" customFormat="1" x14ac:dyDescent="0.3">
      <c r="B11" s="7" t="s">
        <v>89</v>
      </c>
      <c r="C11" s="7"/>
      <c r="E11" s="7" t="s">
        <v>89</v>
      </c>
      <c r="F11" s="7"/>
      <c r="I11" s="8"/>
      <c r="J11" s="8"/>
      <c r="K11" s="8"/>
      <c r="L11" s="8"/>
      <c r="M11" s="8"/>
      <c r="N11" s="8"/>
      <c r="O11" s="10"/>
      <c r="P11" s="10"/>
      <c r="Q11" s="10"/>
      <c r="R11" s="10"/>
      <c r="S11" s="10"/>
      <c r="T11" s="10"/>
      <c r="U11" s="10"/>
      <c r="V11" s="11"/>
      <c r="W11" s="11"/>
      <c r="X11" s="11"/>
    </row>
    <row r="12" spans="2:24" customFormat="1" x14ac:dyDescent="0.3">
      <c r="B12" s="6" t="s">
        <v>102</v>
      </c>
      <c r="C12" s="6"/>
      <c r="E12" s="6" t="s">
        <v>103</v>
      </c>
      <c r="F12" s="6"/>
      <c r="I12" s="8"/>
      <c r="J12" s="8"/>
      <c r="K12" s="8"/>
      <c r="L12" s="8"/>
      <c r="M12" s="8"/>
      <c r="N12" s="8"/>
      <c r="O12" s="10"/>
      <c r="P12" s="10"/>
      <c r="Q12" s="10"/>
      <c r="R12" s="10"/>
      <c r="S12" s="10"/>
      <c r="T12" s="10"/>
      <c r="U12" s="10"/>
      <c r="V12" s="11"/>
      <c r="W12" s="11"/>
      <c r="X12" s="11"/>
    </row>
    <row r="13" spans="2:24" customFormat="1" x14ac:dyDescent="0.3">
      <c r="B13" s="6" t="s">
        <v>104</v>
      </c>
      <c r="C13" s="6"/>
      <c r="E13" s="6" t="s">
        <v>105</v>
      </c>
      <c r="F13" s="6"/>
      <c r="I13" s="8"/>
      <c r="J13" s="8"/>
      <c r="K13" s="8"/>
      <c r="L13" s="8"/>
      <c r="M13" s="8"/>
      <c r="N13" s="8"/>
      <c r="O13" s="10"/>
      <c r="P13" s="10"/>
      <c r="Q13" s="10"/>
      <c r="R13" s="10"/>
      <c r="S13" s="10"/>
      <c r="T13" s="10"/>
      <c r="U13" s="10"/>
      <c r="V13" s="11"/>
      <c r="W13" s="11"/>
      <c r="X13" s="11"/>
    </row>
    <row r="14" spans="2:24" customFormat="1" x14ac:dyDescent="0.3">
      <c r="B14" s="6" t="s">
        <v>106</v>
      </c>
      <c r="C14" s="6"/>
      <c r="E14" s="6" t="s">
        <v>107</v>
      </c>
      <c r="F14" s="6"/>
      <c r="I14" s="8"/>
      <c r="J14" s="8"/>
      <c r="K14" s="8"/>
      <c r="L14" s="8"/>
      <c r="M14" s="8"/>
      <c r="N14" s="8"/>
      <c r="O14" s="10"/>
      <c r="P14" s="10"/>
      <c r="Q14" s="10"/>
      <c r="R14" s="10"/>
      <c r="S14" s="10"/>
      <c r="T14" s="10"/>
      <c r="U14" s="10"/>
      <c r="V14" s="11"/>
      <c r="W14" s="11"/>
      <c r="X14" s="11"/>
    </row>
    <row r="15" spans="2:24" customFormat="1" x14ac:dyDescent="0.3">
      <c r="B15" s="6" t="s">
        <v>108</v>
      </c>
      <c r="C15" s="6"/>
      <c r="E15" s="6" t="s">
        <v>109</v>
      </c>
      <c r="F15" s="6"/>
      <c r="I15" s="8"/>
      <c r="J15" s="8"/>
      <c r="K15" s="8"/>
      <c r="L15" s="8"/>
      <c r="M15" s="8"/>
      <c r="N15" s="8"/>
      <c r="O15" s="10"/>
      <c r="P15" s="10"/>
      <c r="Q15" s="10"/>
      <c r="R15" s="10"/>
      <c r="S15" s="10"/>
      <c r="T15" s="10"/>
      <c r="U15" s="10"/>
      <c r="V15" s="11"/>
      <c r="W15" s="11"/>
      <c r="X15" s="11"/>
    </row>
    <row r="16" spans="2:24" customFormat="1" x14ac:dyDescent="0.3">
      <c r="B16" s="6" t="s">
        <v>110</v>
      </c>
      <c r="C16" s="6"/>
      <c r="E16" s="6" t="s">
        <v>111</v>
      </c>
      <c r="F16" s="6"/>
      <c r="I16" s="8"/>
      <c r="J16" s="8"/>
      <c r="K16" s="8"/>
      <c r="L16" s="8"/>
      <c r="M16" s="8"/>
      <c r="N16" s="8"/>
      <c r="O16" s="10"/>
      <c r="P16" s="10"/>
      <c r="Q16" s="10"/>
      <c r="R16" s="10"/>
      <c r="S16" s="10"/>
      <c r="T16" s="10"/>
      <c r="U16" s="10"/>
      <c r="V16" s="11"/>
      <c r="W16" s="11"/>
      <c r="X16" s="11"/>
    </row>
    <row r="17" spans="2:24" customFormat="1" x14ac:dyDescent="0.3">
      <c r="B17" s="6" t="s">
        <v>112</v>
      </c>
      <c r="C17" s="6"/>
      <c r="E17" s="6" t="s">
        <v>113</v>
      </c>
      <c r="F17" s="6"/>
      <c r="I17" s="8"/>
      <c r="J17" s="8"/>
      <c r="K17" s="8"/>
      <c r="L17" s="8"/>
      <c r="M17" s="8"/>
      <c r="N17" s="8"/>
      <c r="O17" s="10"/>
      <c r="P17" s="10"/>
      <c r="Q17" s="10"/>
      <c r="R17" s="10"/>
      <c r="S17" s="10"/>
      <c r="T17" s="10"/>
      <c r="U17" s="10"/>
      <c r="V17" s="11"/>
      <c r="W17" s="11"/>
      <c r="X17" s="11"/>
    </row>
    <row r="18" spans="2:24" x14ac:dyDescent="0.3">
      <c r="J18" s="11"/>
      <c r="K18" s="11"/>
      <c r="L18" s="11"/>
      <c r="N18" s="11"/>
      <c r="T18" s="11"/>
      <c r="U18" s="11"/>
    </row>
    <row r="19" spans="2:24" x14ac:dyDescent="0.3">
      <c r="I19" s="22"/>
      <c r="J19" s="24"/>
      <c r="K19" s="24"/>
      <c r="L19" s="24"/>
      <c r="M19" s="22"/>
      <c r="N19" s="25"/>
    </row>
  </sheetData>
  <mergeCells count="3">
    <mergeCell ref="B3:C3"/>
    <mergeCell ref="E3:F3"/>
    <mergeCell ref="L1:M1"/>
  </mergeCells>
  <phoneticPr fontId="3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FF096-3409-4460-A908-75CA2A68CD1B}">
  <sheetPr codeName="Sheet31"/>
  <dimension ref="B1"/>
  <sheetViews>
    <sheetView zoomScale="145" zoomScaleNormal="145" workbookViewId="0">
      <selection activeCell="L14" sqref="L14"/>
    </sheetView>
  </sheetViews>
  <sheetFormatPr defaultColWidth="8.75" defaultRowHeight="16.5" x14ac:dyDescent="0.3"/>
  <cols>
    <col min="1" max="1" width="8.75" style="11"/>
    <col min="2" max="2" width="8.75" style="10"/>
    <col min="3" max="16384" width="8.75" style="11"/>
  </cols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지난주DB</vt:lpstr>
      <vt:lpstr>출력필드설정</vt:lpstr>
      <vt:lpstr>동적차트자동화</vt:lpstr>
      <vt:lpstr>판매현황</vt:lpstr>
      <vt:lpstr>분석보고서</vt:lpstr>
      <vt:lpstr>차트데이터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엑셀오빠두</cp:lastModifiedBy>
  <dcterms:created xsi:type="dcterms:W3CDTF">2023-09-08T18:51:44Z</dcterms:created>
  <dcterms:modified xsi:type="dcterms:W3CDTF">2023-11-22T11:04:29Z</dcterms:modified>
</cp:coreProperties>
</file>