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oogle Drive\엑셀 - 무료강의\엑셀 실무기초 강의\"/>
    </mc:Choice>
  </mc:AlternateContent>
  <xr:revisionPtr revIDLastSave="0" documentId="13_ncr:1_{ABC92B62-21DA-4608-AD05-7D99CD7B45C9}" xr6:coauthVersionLast="45" xr6:coauthVersionMax="45" xr10:uidLastSave="{00000000-0000-0000-0000-000000000000}"/>
  <bookViews>
    <workbookView xWindow="-108" yWindow="-108" windowWidth="23256" windowHeight="12576" xr2:uid="{618F881D-7323-4E6A-954A-703C1C8D4ABB}"/>
  </bookViews>
  <sheets>
    <sheet name="달력" sheetId="1" r:id="rId1"/>
    <sheet name="연결이미지" sheetId="2" r:id="rId2"/>
    <sheet name="휴일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0" i="2" l="1"/>
  <c r="L10" i="2"/>
  <c r="J10" i="2"/>
  <c r="H10" i="2"/>
  <c r="F10" i="2"/>
  <c r="D10" i="2"/>
  <c r="D9" i="2"/>
  <c r="F9" i="2" s="1"/>
  <c r="H9" i="2" s="1"/>
  <c r="J9" i="2" s="1"/>
  <c r="L9" i="2" s="1"/>
  <c r="N9" i="2" s="1"/>
  <c r="N8" i="2"/>
  <c r="L8" i="2"/>
  <c r="J8" i="2"/>
  <c r="H8" i="2"/>
  <c r="F8" i="2"/>
  <c r="D8" i="2"/>
  <c r="B8" i="2"/>
  <c r="F6" i="1" l="1"/>
  <c r="N6" i="1" l="1"/>
  <c r="B8" i="1" s="1"/>
  <c r="D8" i="1" s="1"/>
  <c r="L6" i="1"/>
  <c r="J6" i="1"/>
  <c r="H6" i="1"/>
  <c r="B6" i="1"/>
  <c r="D6" i="1"/>
  <c r="F8" i="1" l="1"/>
  <c r="H8" i="1" s="1"/>
  <c r="J8" i="1" s="1"/>
  <c r="L8" i="1" s="1"/>
  <c r="N8" i="1" s="1"/>
  <c r="B10" i="1" s="1"/>
  <c r="D10" i="1" s="1"/>
  <c r="F10" i="1" s="1"/>
  <c r="H10" i="1" s="1"/>
  <c r="J10" i="1" s="1"/>
  <c r="L10" i="1" s="1"/>
  <c r="D9" i="1"/>
  <c r="B5" i="2"/>
  <c r="D5" i="2" s="1"/>
  <c r="F5" i="2" s="1"/>
  <c r="H5" i="2" s="1"/>
  <c r="J5" i="2" s="1"/>
  <c r="L5" i="2" s="1"/>
  <c r="N5" i="2" s="1"/>
  <c r="N10" i="1" l="1"/>
  <c r="B12" i="1" s="1"/>
  <c r="D12" i="1" s="1"/>
  <c r="F12" i="1" s="1"/>
  <c r="H12" i="1" s="1"/>
  <c r="J12" i="1" s="1"/>
  <c r="L12" i="1" s="1"/>
  <c r="N12" i="1" s="1"/>
  <c r="B14" i="1" s="1"/>
  <c r="D14" i="1" s="1"/>
  <c r="F14" i="1" s="1"/>
  <c r="H14" i="1" s="1"/>
  <c r="J14" i="1" s="1"/>
  <c r="L14" i="1" s="1"/>
  <c r="N14" i="1" s="1"/>
  <c r="B16" i="1" s="1"/>
  <c r="D16" i="1" s="1"/>
  <c r="F16" i="1" s="1"/>
  <c r="H16" i="1" s="1"/>
  <c r="J16" i="1" s="1"/>
  <c r="L16" i="1" s="1"/>
  <c r="N16" i="1" s="1"/>
  <c r="L11" i="1"/>
  <c r="J7" i="1"/>
  <c r="F7" i="1"/>
  <c r="H7" i="1"/>
  <c r="B7" i="1"/>
  <c r="D7" i="1"/>
  <c r="U2" i="2" l="1"/>
  <c r="W2" i="2"/>
  <c r="P2" i="2"/>
  <c r="R2" i="2"/>
  <c r="L7" i="1" l="1"/>
  <c r="B6" i="2"/>
  <c r="N7" i="1" l="1"/>
  <c r="D6" i="2"/>
  <c r="B9" i="1" l="1"/>
  <c r="F6" i="2"/>
  <c r="H6" i="2" l="1"/>
  <c r="F9" i="1" l="1"/>
  <c r="J6" i="2"/>
  <c r="H9" i="1" l="1"/>
  <c r="L6" i="2"/>
  <c r="J9" i="1" l="1"/>
  <c r="N6" i="2"/>
  <c r="L9" i="1" l="1"/>
  <c r="B7" i="2"/>
  <c r="N9" i="1" l="1"/>
  <c r="D7" i="2"/>
  <c r="B11" i="1" l="1"/>
  <c r="F7" i="2"/>
  <c r="D11" i="1" l="1"/>
  <c r="H7" i="2"/>
  <c r="F11" i="1" l="1"/>
  <c r="J7" i="2"/>
  <c r="H11" i="1" l="1"/>
  <c r="L7" i="2"/>
  <c r="J11" i="1" l="1"/>
  <c r="N7" i="2"/>
  <c r="N11" i="1" l="1"/>
  <c r="B13" i="1" l="1"/>
  <c r="D13" i="1" l="1"/>
  <c r="F13" i="1" l="1"/>
  <c r="H13" i="1" l="1"/>
  <c r="J13" i="1" l="1"/>
  <c r="B9" i="2"/>
  <c r="L13" i="1" l="1"/>
  <c r="N13" i="1" l="1"/>
  <c r="B15" i="1" l="1"/>
  <c r="D15" i="1" l="1"/>
  <c r="F15" i="1" l="1"/>
  <c r="H15" i="1" l="1"/>
  <c r="J15" i="1" l="1"/>
  <c r="B10" i="2"/>
  <c r="L15" i="1" l="1"/>
  <c r="N15" i="1" l="1"/>
  <c r="B17" i="1" l="1"/>
  <c r="D17" i="1" l="1"/>
  <c r="F17" i="1" l="1"/>
  <c r="H17" i="1" l="1"/>
  <c r="J17" i="1" l="1"/>
  <c r="L17" i="1" l="1"/>
  <c r="N17" i="1"/>
</calcChain>
</file>

<file path=xl/sharedStrings.xml><?xml version="1.0" encoding="utf-8"?>
<sst xmlns="http://schemas.openxmlformats.org/spreadsheetml/2006/main" count="47" uniqueCount="39">
  <si>
    <t>MON</t>
    <phoneticPr fontId="1" type="noConversion"/>
  </si>
  <si>
    <t>TUE</t>
    <phoneticPr fontId="1" type="noConversion"/>
  </si>
  <si>
    <t>WED</t>
    <phoneticPr fontId="1" type="noConversion"/>
  </si>
  <si>
    <t>THU</t>
    <phoneticPr fontId="1" type="noConversion"/>
  </si>
  <si>
    <t>FRI</t>
    <phoneticPr fontId="1" type="noConversion"/>
  </si>
  <si>
    <t>SAT</t>
    <phoneticPr fontId="1" type="noConversion"/>
  </si>
  <si>
    <t>SUN</t>
    <phoneticPr fontId="1" type="noConversion"/>
  </si>
  <si>
    <t>M</t>
    <phoneticPr fontId="1" type="noConversion"/>
  </si>
  <si>
    <t>T</t>
    <phoneticPr fontId="1" type="noConversion"/>
  </si>
  <si>
    <t>W</t>
    <phoneticPr fontId="1" type="noConversion"/>
  </si>
  <si>
    <t>F</t>
    <phoneticPr fontId="1" type="noConversion"/>
  </si>
  <si>
    <t>S</t>
    <phoneticPr fontId="1" type="noConversion"/>
  </si>
  <si>
    <t>년</t>
    <phoneticPr fontId="1" type="noConversion"/>
  </si>
  <si>
    <t>월 달력</t>
    <phoneticPr fontId="1" type="noConversion"/>
  </si>
  <si>
    <t>휴일</t>
    <phoneticPr fontId="1" type="noConversion"/>
  </si>
  <si>
    <t>이름</t>
    <phoneticPr fontId="1" type="noConversion"/>
  </si>
  <si>
    <t>설날</t>
    <phoneticPr fontId="1" type="noConversion"/>
  </si>
  <si>
    <t>삼일절</t>
    <phoneticPr fontId="1" type="noConversion"/>
  </si>
  <si>
    <t>신정</t>
    <phoneticPr fontId="1" type="noConversion"/>
  </si>
  <si>
    <t>어린이날</t>
    <phoneticPr fontId="1" type="noConversion"/>
  </si>
  <si>
    <t>부처님오신날</t>
    <phoneticPr fontId="1" type="noConversion"/>
  </si>
  <si>
    <t>현충일</t>
    <phoneticPr fontId="1" type="noConversion"/>
  </si>
  <si>
    <t>광복절</t>
    <phoneticPr fontId="1" type="noConversion"/>
  </si>
  <si>
    <t>추석</t>
    <phoneticPr fontId="1" type="noConversion"/>
  </si>
  <si>
    <t>개천절</t>
    <phoneticPr fontId="1" type="noConversion"/>
  </si>
  <si>
    <t>한글날</t>
    <phoneticPr fontId="1" type="noConversion"/>
  </si>
  <si>
    <t>성탄절</t>
    <phoneticPr fontId="1" type="noConversion"/>
  </si>
  <si>
    <t>회사창립일</t>
    <phoneticPr fontId="1" type="noConversion"/>
  </si>
  <si>
    <t>대표님생신</t>
    <phoneticPr fontId="1" type="noConversion"/>
  </si>
  <si>
    <t>년도 :</t>
    <phoneticPr fontId="1" type="noConversion"/>
  </si>
  <si>
    <t>월 :</t>
    <phoneticPr fontId="1" type="noConversion"/>
  </si>
  <si>
    <t>첫째주</t>
    <phoneticPr fontId="1" type="noConversion"/>
  </si>
  <si>
    <t>둘째주 이후</t>
    <phoneticPr fontId="1" type="noConversion"/>
  </si>
  <si>
    <t>휴일 LOOKUP</t>
    <phoneticPr fontId="1" type="noConversion"/>
  </si>
  <si>
    <t>=IFERROR(VLOOKUP(셀,휴일!$A:$B,2,0),"")</t>
    <phoneticPr fontId="1" type="noConversion"/>
  </si>
  <si>
    <t>조건부서식</t>
    <phoneticPr fontId="1" type="noConversion"/>
  </si>
  <si>
    <t>=NOT(ISERROR(VLOOKUP(셀,휴일!$A:$A,1,0)))</t>
    <phoneticPr fontId="1" type="noConversion"/>
  </si>
  <si>
    <t>=이전셀+1</t>
    <phoneticPr fontId="1" type="noConversion"/>
  </si>
  <si>
    <t>=COLUMNS(열범위)/2+DATE(년,월,1)-WEEKDAY(DATE(년,월,1),2)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</si>
</sst>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"/>
    <numFmt numFmtId="177" formatCode="d"/>
    <numFmt numFmtId="178" formatCode="yyyy\-mm\-dd"/>
    <numFmt numFmtId="179" formatCode="m/d/yyyy;;"/>
  </numFmts>
  <fonts count="2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나눔스퀘어 ExtraBold"/>
      <family val="3"/>
      <charset val="129"/>
    </font>
    <font>
      <sz val="11"/>
      <color theme="1"/>
      <name val="나눔스퀘어 ExtraBold"/>
      <family val="3"/>
      <charset val="129"/>
    </font>
    <font>
      <sz val="11"/>
      <color theme="1" tint="0.34998626667073579"/>
      <name val="나눔스퀘어 ExtraBold"/>
      <family val="3"/>
      <charset val="129"/>
    </font>
    <font>
      <sz val="11"/>
      <color theme="8" tint="-0.499984740745262"/>
      <name val="나눔스퀘어 ExtraBold"/>
      <family val="3"/>
      <charset val="129"/>
    </font>
    <font>
      <sz val="11"/>
      <color rgb="FFFF5050"/>
      <name val="나눔스퀘어 ExtraBold"/>
      <family val="3"/>
      <charset val="129"/>
    </font>
    <font>
      <b/>
      <sz val="12"/>
      <color theme="1" tint="0.34998626667073579"/>
      <name val="배달의민족 한나는 열한살"/>
      <family val="3"/>
      <charset val="129"/>
    </font>
    <font>
      <b/>
      <sz val="12"/>
      <color theme="1"/>
      <name val="배달의민족 한나는 열한살"/>
      <family val="3"/>
      <charset val="129"/>
    </font>
    <font>
      <b/>
      <sz val="12"/>
      <color theme="8" tint="-0.499984740745262"/>
      <name val="배달의민족 한나는 열한살"/>
      <family val="3"/>
      <charset val="129"/>
    </font>
    <font>
      <b/>
      <sz val="12"/>
      <color rgb="FFFF5050"/>
      <name val="배달의민족 한나는 열한살"/>
      <family val="3"/>
      <charset val="129"/>
    </font>
    <font>
      <b/>
      <sz val="11"/>
      <color theme="1" tint="0.34998626667073579"/>
      <name val="휴먼둥근헤드라인"/>
      <family val="1"/>
      <charset val="129"/>
    </font>
    <font>
      <b/>
      <sz val="11"/>
      <color theme="1"/>
      <name val="휴먼둥근헤드라인"/>
      <family val="1"/>
      <charset val="129"/>
    </font>
    <font>
      <b/>
      <sz val="11"/>
      <color theme="8" tint="-0.499984740745262"/>
      <name val="휴먼둥근헤드라인"/>
      <family val="1"/>
      <charset val="129"/>
    </font>
    <font>
      <b/>
      <sz val="11"/>
      <color rgb="FFFF5050"/>
      <name val="휴먼둥근헤드라인"/>
      <family val="1"/>
      <charset val="129"/>
    </font>
    <font>
      <b/>
      <sz val="12"/>
      <color theme="0" tint="-0.34998626667073579"/>
      <name val="배달의민족 한나는 열한살"/>
      <family val="3"/>
      <charset val="129"/>
    </font>
    <font>
      <b/>
      <sz val="42"/>
      <color theme="1" tint="0.34998626667073579"/>
      <name val="배달의민족 한나는 열한살"/>
      <family val="3"/>
      <charset val="129"/>
    </font>
    <font>
      <b/>
      <sz val="36"/>
      <color rgb="FFFF5050"/>
      <name val="배달의민족 한나는 열한살"/>
      <family val="3"/>
      <charset val="129"/>
    </font>
    <font>
      <b/>
      <sz val="22"/>
      <color theme="1" tint="0.34998626667073579"/>
      <name val="배달의민족 한나는 열한살"/>
      <family val="3"/>
      <charset val="129"/>
    </font>
    <font>
      <b/>
      <sz val="20"/>
      <color theme="1" tint="0.34998626667073579"/>
      <name val="배달의민족 한나는 열한살"/>
      <family val="3"/>
      <charset val="129"/>
    </font>
    <font>
      <b/>
      <sz val="11"/>
      <color theme="1" tint="0.34998626667073579"/>
      <name val="나눔스퀘어 ExtraBold"/>
      <family val="3"/>
      <charset val="129"/>
    </font>
    <font>
      <b/>
      <sz val="42"/>
      <color theme="8" tint="-0.499984740745262"/>
      <name val="배달의민족 한나는 열한살"/>
      <family val="3"/>
      <charset val="129"/>
    </font>
    <font>
      <sz val="11"/>
      <color rgb="FFFF5050"/>
      <name val="맑은 고딕"/>
      <family val="2"/>
      <charset val="129"/>
      <scheme val="minor"/>
    </font>
    <font>
      <b/>
      <sz val="22"/>
      <color rgb="FFFF5050"/>
      <name val="배달의민족 한나는 열한살"/>
      <family val="3"/>
      <charset val="129"/>
    </font>
    <font>
      <b/>
      <sz val="22"/>
      <color theme="8" tint="-0.499984740745262"/>
      <name val="배달의민족 한나는 열한살"/>
      <family val="3"/>
      <charset val="129"/>
    </font>
    <font>
      <sz val="11"/>
      <color theme="8" tint="-0.499984740745262"/>
      <name val="맑은 고딕"/>
      <family val="2"/>
      <charset val="129"/>
      <scheme val="minor"/>
    </font>
    <font>
      <sz val="11"/>
      <color theme="1" tint="0.34998626667073579"/>
      <name val="맑은 고딕"/>
      <family val="2"/>
      <charset val="129"/>
      <scheme val="minor"/>
    </font>
    <font>
      <sz val="16"/>
      <color theme="1"/>
      <name val="나눔스퀘어 ExtraBold"/>
      <family val="3"/>
      <charset val="129"/>
    </font>
    <font>
      <sz val="11"/>
      <name val="나눔스퀘어 ExtraBold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rgb="FFFF5050"/>
      </top>
      <bottom/>
      <diagonal/>
    </border>
    <border>
      <left/>
      <right/>
      <top style="thin">
        <color theme="8" tint="-0.499984740745262"/>
      </top>
      <bottom/>
      <diagonal/>
    </border>
    <border>
      <left/>
      <right/>
      <top style="thin">
        <color theme="1" tint="0.34998626667073579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2" borderId="0" xfId="0" applyFont="1" applyFill="1" applyAlignment="1">
      <alignment vertical="top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10" fillId="2" borderId="0" xfId="0" applyFont="1" applyFill="1" applyAlignment="1">
      <alignment horizontal="left" vertical="top"/>
    </xf>
    <xf numFmtId="0" fontId="11" fillId="2" borderId="0" xfId="0" applyFont="1" applyFill="1" applyAlignment="1">
      <alignment vertical="top"/>
    </xf>
    <xf numFmtId="0" fontId="12" fillId="2" borderId="0" xfId="0" applyFont="1" applyFill="1" applyAlignment="1">
      <alignment vertical="top"/>
    </xf>
    <xf numFmtId="176" fontId="16" fillId="2" borderId="0" xfId="0" applyNumberFormat="1" applyFont="1" applyFill="1" applyAlignment="1">
      <alignment horizontal="left" vertical="top"/>
    </xf>
    <xf numFmtId="0" fontId="11" fillId="2" borderId="0" xfId="0" applyFont="1" applyFill="1" applyAlignment="1">
      <alignment horizontal="left" vertical="top"/>
    </xf>
    <xf numFmtId="0" fontId="12" fillId="2" borderId="0" xfId="0" applyFont="1" applyFill="1" applyAlignment="1">
      <alignment horizontal="left" vertical="top"/>
    </xf>
    <xf numFmtId="0" fontId="13" fillId="2" borderId="0" xfId="0" applyFont="1" applyFill="1" applyAlignment="1">
      <alignment horizontal="left" vertical="top"/>
    </xf>
    <xf numFmtId="0" fontId="14" fillId="2" borderId="0" xfId="0" applyFont="1" applyFill="1" applyAlignment="1">
      <alignment horizontal="left" vertical="top"/>
    </xf>
    <xf numFmtId="0" fontId="0" fillId="2" borderId="0" xfId="0" applyFill="1">
      <alignment vertical="center"/>
    </xf>
    <xf numFmtId="0" fontId="0" fillId="2" borderId="1" xfId="0" applyFill="1" applyBorder="1">
      <alignment vertical="center"/>
    </xf>
    <xf numFmtId="176" fontId="16" fillId="2" borderId="0" xfId="0" applyNumberFormat="1" applyFont="1" applyFill="1" applyAlignment="1">
      <alignment horizontal="centerContinuous" vertical="top"/>
    </xf>
    <xf numFmtId="0" fontId="3" fillId="2" borderId="0" xfId="0" applyFont="1" applyFill="1" applyAlignment="1">
      <alignment horizontal="centerContinuous" vertical="center"/>
    </xf>
    <xf numFmtId="176" fontId="18" fillId="2" borderId="0" xfId="0" applyNumberFormat="1" applyFont="1" applyFill="1" applyAlignment="1">
      <alignment horizontal="left"/>
    </xf>
    <xf numFmtId="176" fontId="19" fillId="2" borderId="0" xfId="0" applyNumberFormat="1" applyFont="1" applyFill="1" applyAlignment="1">
      <alignment horizontal="left"/>
    </xf>
    <xf numFmtId="176" fontId="17" fillId="2" borderId="0" xfId="0" applyNumberFormat="1" applyFont="1" applyFill="1" applyAlignment="1">
      <alignment horizontal="right"/>
    </xf>
    <xf numFmtId="176" fontId="18" fillId="2" borderId="0" xfId="0" applyNumberFormat="1" applyFont="1" applyFill="1" applyAlignment="1">
      <alignment vertical="top"/>
    </xf>
    <xf numFmtId="0" fontId="20" fillId="2" borderId="0" xfId="0" applyFont="1" applyFill="1" applyAlignment="1">
      <alignment vertical="top"/>
    </xf>
    <xf numFmtId="176" fontId="21" fillId="2" borderId="0" xfId="0" applyNumberFormat="1" applyFont="1" applyFill="1" applyAlignment="1">
      <alignment horizontal="centerContinuous" vertical="top"/>
    </xf>
    <xf numFmtId="0" fontId="13" fillId="2" borderId="0" xfId="0" applyFont="1" applyFill="1" applyAlignment="1">
      <alignment vertical="top"/>
    </xf>
    <xf numFmtId="177" fontId="4" fillId="2" borderId="0" xfId="0" applyNumberFormat="1" applyFont="1" applyFill="1">
      <alignment vertical="center"/>
    </xf>
    <xf numFmtId="177" fontId="7" fillId="2" borderId="0" xfId="0" applyNumberFormat="1" applyFont="1" applyFill="1" applyAlignment="1">
      <alignment horizontal="left" vertical="top"/>
    </xf>
    <xf numFmtId="177" fontId="15" fillId="2" borderId="0" xfId="0" applyNumberFormat="1" applyFont="1" applyFill="1" applyAlignment="1">
      <alignment horizontal="left" vertical="top"/>
    </xf>
    <xf numFmtId="177" fontId="9" fillId="2" borderId="3" xfId="0" applyNumberFormat="1" applyFont="1" applyFill="1" applyBorder="1" applyAlignment="1">
      <alignment horizontal="left" vertical="top"/>
    </xf>
    <xf numFmtId="177" fontId="8" fillId="2" borderId="0" xfId="0" applyNumberFormat="1" applyFont="1" applyFill="1" applyAlignment="1">
      <alignment horizontal="left" vertical="top"/>
    </xf>
    <xf numFmtId="177" fontId="3" fillId="2" borderId="0" xfId="0" applyNumberFormat="1" applyFont="1" applyFill="1">
      <alignment vertical="center"/>
    </xf>
    <xf numFmtId="177" fontId="10" fillId="2" borderId="2" xfId="0" applyNumberFormat="1" applyFont="1" applyFill="1" applyBorder="1" applyAlignment="1">
      <alignment horizontal="left" vertical="top"/>
    </xf>
    <xf numFmtId="0" fontId="14" fillId="2" borderId="0" xfId="0" applyFont="1" applyFill="1" applyAlignment="1">
      <alignment vertical="top"/>
    </xf>
    <xf numFmtId="177" fontId="7" fillId="2" borderId="4" xfId="0" applyNumberFormat="1" applyFont="1" applyFill="1" applyBorder="1" applyAlignment="1">
      <alignment horizontal="left" vertical="top"/>
    </xf>
    <xf numFmtId="178" fontId="0" fillId="0" borderId="0" xfId="0" applyNumberFormat="1">
      <alignment vertical="center"/>
    </xf>
    <xf numFmtId="177" fontId="10" fillId="2" borderId="0" xfId="0" applyNumberFormat="1" applyFont="1" applyFill="1" applyAlignment="1">
      <alignment horizontal="left" vertical="top"/>
    </xf>
    <xf numFmtId="177" fontId="0" fillId="2" borderId="0" xfId="0" applyNumberFormat="1" applyFill="1">
      <alignment vertical="center"/>
    </xf>
    <xf numFmtId="177" fontId="9" fillId="2" borderId="0" xfId="0" applyNumberFormat="1" applyFont="1" applyFill="1" applyAlignment="1">
      <alignment horizontal="left" vertical="top"/>
    </xf>
    <xf numFmtId="176" fontId="23" fillId="2" borderId="0" xfId="0" applyNumberFormat="1" applyFont="1" applyFill="1" applyAlignment="1">
      <alignment vertical="top"/>
    </xf>
    <xf numFmtId="0" fontId="22" fillId="2" borderId="1" xfId="0" applyFont="1" applyFill="1" applyBorder="1">
      <alignment vertical="center"/>
    </xf>
    <xf numFmtId="0" fontId="22" fillId="2" borderId="0" xfId="0" applyFont="1" applyFill="1">
      <alignment vertical="center"/>
    </xf>
    <xf numFmtId="176" fontId="24" fillId="2" borderId="0" xfId="0" applyNumberFormat="1" applyFont="1" applyFill="1" applyAlignment="1">
      <alignment vertical="top"/>
    </xf>
    <xf numFmtId="0" fontId="25" fillId="2" borderId="1" xfId="0" applyFont="1" applyFill="1" applyBorder="1">
      <alignment vertical="center"/>
    </xf>
    <xf numFmtId="0" fontId="25" fillId="2" borderId="0" xfId="0" applyFont="1" applyFill="1">
      <alignment vertical="center"/>
    </xf>
    <xf numFmtId="0" fontId="26" fillId="2" borderId="1" xfId="0" applyFont="1" applyFill="1" applyBorder="1">
      <alignment vertical="center"/>
    </xf>
    <xf numFmtId="0" fontId="26" fillId="2" borderId="0" xfId="0" applyFont="1" applyFill="1">
      <alignment vertical="center"/>
    </xf>
    <xf numFmtId="179" fontId="0" fillId="2" borderId="0" xfId="0" applyNumberFormat="1" applyFill="1">
      <alignment vertical="center"/>
    </xf>
    <xf numFmtId="0" fontId="27" fillId="2" borderId="0" xfId="0" applyFont="1" applyFill="1" applyAlignment="1">
      <alignment horizontal="right" vertical="center"/>
    </xf>
    <xf numFmtId="0" fontId="27" fillId="3" borderId="5" xfId="0" applyFont="1" applyFill="1" applyBorder="1">
      <alignment vertical="center"/>
    </xf>
    <xf numFmtId="177" fontId="3" fillId="2" borderId="0" xfId="0" quotePrefix="1" applyNumberFormat="1" applyFont="1" applyFill="1">
      <alignment vertical="center"/>
    </xf>
    <xf numFmtId="0" fontId="2" fillId="2" borderId="0" xfId="0" applyFont="1" applyFill="1" applyAlignment="1"/>
    <xf numFmtId="0" fontId="28" fillId="2" borderId="0" xfId="0" applyFont="1" applyFill="1" applyAlignment="1"/>
    <xf numFmtId="0" fontId="28" fillId="2" borderId="0" xfId="0" quotePrefix="1" applyFont="1" applyFill="1" applyAlignment="1"/>
    <xf numFmtId="177" fontId="28" fillId="2" borderId="0" xfId="0" quotePrefix="1" applyNumberFormat="1" applyFont="1" applyFill="1" applyAlignment="1">
      <alignment vertical="top"/>
    </xf>
  </cellXfs>
  <cellStyles count="1">
    <cellStyle name="표준" xfId="0" builtinId="0"/>
  </cellStyles>
  <dxfs count="9">
    <dxf>
      <font>
        <color theme="0" tint="-0.34998626667073579"/>
      </font>
    </dxf>
    <dxf>
      <border>
        <top style="thin">
          <color theme="1" tint="0.499984740745262"/>
        </top>
        <vertical/>
        <horizontal/>
      </border>
    </dxf>
    <dxf>
      <font>
        <color theme="0" tint="-0.34998626667073579"/>
      </font>
    </dxf>
    <dxf>
      <font>
        <color theme="0" tint="-0.34998626667073579"/>
      </font>
    </dxf>
    <dxf>
      <border>
        <top style="thin">
          <color theme="1" tint="0.499984740745262"/>
        </top>
        <vertical/>
        <horizontal/>
      </border>
    </dxf>
    <dxf>
      <font>
        <color theme="0" tint="-0.34998626667073579"/>
      </font>
    </dxf>
    <dxf>
      <border>
        <top style="thin">
          <color theme="1" tint="0.499984740745262"/>
        </top>
        <vertical/>
        <horizontal/>
      </border>
    </dxf>
    <dxf>
      <font>
        <color theme="0" tint="-0.34998626667073579"/>
      </font>
    </dxf>
    <dxf>
      <font>
        <color rgb="FFFF5050"/>
      </font>
    </dxf>
  </dxfs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Spin" dx="26" fmlaLink="$Q$2" max="2100" min="1900" page="10" val="2019"/>
</file>

<file path=xl/ctrlProps/ctrlProp2.xml><?xml version="1.0" encoding="utf-8"?>
<formControlPr xmlns="http://schemas.microsoft.com/office/spreadsheetml/2009/9/main" objectType="Spin" dx="26" fmlaLink="$S$2" max="12" min="1" page="10" val="7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56348</xdr:colOff>
          <xdr:row>17</xdr:row>
          <xdr:rowOff>21772</xdr:rowOff>
        </xdr:from>
        <xdr:to>
          <xdr:col>13</xdr:col>
          <xdr:colOff>1155805</xdr:colOff>
          <xdr:row>30</xdr:row>
          <xdr:rowOff>66939</xdr:rowOff>
        </xdr:to>
        <xdr:pic>
          <xdr:nvPicPr>
            <xdr:cNvPr id="13" name="그림 12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연결이미지!$B$12:$N$20" spid="_x0000_s233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203805" y="6291943"/>
              <a:ext cx="5214257" cy="279925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0</xdr:row>
          <xdr:rowOff>160020</xdr:rowOff>
        </xdr:from>
        <xdr:to>
          <xdr:col>17</xdr:col>
          <xdr:colOff>327660</xdr:colOff>
          <xdr:row>2</xdr:row>
          <xdr:rowOff>22860</xdr:rowOff>
        </xdr:to>
        <xdr:sp macro="" textlink="">
          <xdr:nvSpPr>
            <xdr:cNvPr id="2271" name="Spinner 223" hidden="1">
              <a:extLst>
                <a:ext uri="{63B3BB69-23CF-44E3-9099-C40C66FF867C}">
                  <a14:compatExt spid="_x0000_s2271"/>
                </a:ext>
                <a:ext uri="{FF2B5EF4-FFF2-40B4-BE49-F238E27FC236}">
                  <a16:creationId xmlns:a16="http://schemas.microsoft.com/office/drawing/2014/main" id="{00000000-0008-0000-0000-0000D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541020</xdr:colOff>
          <xdr:row>0</xdr:row>
          <xdr:rowOff>160020</xdr:rowOff>
        </xdr:from>
        <xdr:to>
          <xdr:col>19</xdr:col>
          <xdr:colOff>320040</xdr:colOff>
          <xdr:row>2</xdr:row>
          <xdr:rowOff>22860</xdr:rowOff>
        </xdr:to>
        <xdr:sp macro="" textlink="">
          <xdr:nvSpPr>
            <xdr:cNvPr id="2272" name="Spinner 224" hidden="1">
              <a:extLst>
                <a:ext uri="{63B3BB69-23CF-44E3-9099-C40C66FF867C}">
                  <a14:compatExt spid="_x0000_s2272"/>
                </a:ext>
                <a:ext uri="{FF2B5EF4-FFF2-40B4-BE49-F238E27FC236}">
                  <a16:creationId xmlns:a16="http://schemas.microsoft.com/office/drawing/2014/main" id="{00000000-0008-0000-0000-0000E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</xdr:col>
      <xdr:colOff>27710</xdr:colOff>
      <xdr:row>1</xdr:row>
      <xdr:rowOff>138545</xdr:rowOff>
    </xdr:from>
    <xdr:to>
      <xdr:col>3</xdr:col>
      <xdr:colOff>1108365</xdr:colOff>
      <xdr:row>2</xdr:row>
      <xdr:rowOff>484559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655" y="318654"/>
          <a:ext cx="2396837" cy="6646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39757</xdr:colOff>
          <xdr:row>1</xdr:row>
          <xdr:rowOff>86142</xdr:rowOff>
        </xdr:from>
        <xdr:to>
          <xdr:col>9</xdr:col>
          <xdr:colOff>99392</xdr:colOff>
          <xdr:row>1</xdr:row>
          <xdr:rowOff>459448</xdr:rowOff>
        </xdr:to>
        <xdr:pic>
          <xdr:nvPicPr>
            <xdr:cNvPr id="7" name="그림 6">
              <a:extLs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U$2:$X$2" spid="_x0000_s114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9757" y="265436"/>
              <a:ext cx="2435282" cy="37330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trlProp" Target="../ctrlProps/ctrlProp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8B7C5-CA43-4B15-BE9F-E0D8919052EC}">
  <dimension ref="A2:S18"/>
  <sheetViews>
    <sheetView tabSelected="1" zoomScale="70" zoomScaleNormal="70" workbookViewId="0">
      <selection activeCell="D9" sqref="D9"/>
    </sheetView>
  </sheetViews>
  <sheetFormatPr defaultRowHeight="14.4" x14ac:dyDescent="0.4"/>
  <cols>
    <col min="1" max="1" width="3.8984375" style="2" customWidth="1"/>
    <col min="2" max="2" width="15.69921875" style="3" customWidth="1"/>
    <col min="3" max="3" width="1.69921875" style="3" customWidth="1"/>
    <col min="4" max="4" width="15.69921875" style="3" customWidth="1"/>
    <col min="5" max="5" width="1.69921875" style="3" customWidth="1"/>
    <col min="6" max="6" width="15.69921875" style="3" customWidth="1"/>
    <col min="7" max="7" width="1.69921875" style="3" customWidth="1"/>
    <col min="8" max="8" width="15.69921875" style="3" customWidth="1"/>
    <col min="9" max="9" width="1.69921875" style="3" customWidth="1"/>
    <col min="10" max="10" width="15.69921875" style="3" customWidth="1"/>
    <col min="11" max="11" width="1.69921875" style="2" customWidth="1"/>
    <col min="12" max="12" width="15.69921875" style="4" customWidth="1"/>
    <col min="13" max="13" width="1.69921875" style="2" customWidth="1"/>
    <col min="14" max="14" width="15.69921875" style="5" customWidth="1"/>
    <col min="15" max="15" width="8.796875" style="2" customWidth="1"/>
    <col min="16" max="16" width="11.5" style="2" customWidth="1"/>
    <col min="17" max="17" width="10.796875" style="2" customWidth="1"/>
    <col min="18" max="18" width="9.8984375" style="2" customWidth="1"/>
    <col min="19" max="19" width="7.296875" style="2" customWidth="1"/>
    <col min="20" max="20" width="4.796875" style="2" customWidth="1"/>
    <col min="21" max="16384" width="8.796875" style="2"/>
  </cols>
  <sheetData>
    <row r="2" spans="1:19" ht="24.6" customHeight="1" thickBot="1" x14ac:dyDescent="0.45">
      <c r="P2" s="47" t="s">
        <v>29</v>
      </c>
      <c r="Q2" s="48">
        <v>2019</v>
      </c>
      <c r="R2" s="47" t="s">
        <v>30</v>
      </c>
      <c r="S2" s="48">
        <v>7</v>
      </c>
    </row>
    <row r="3" spans="1:19" ht="57.6" customHeight="1" x14ac:dyDescent="0.3">
      <c r="C3" s="9"/>
      <c r="D3" s="9"/>
      <c r="E3" s="9"/>
      <c r="I3" s="9"/>
      <c r="K3" s="17"/>
      <c r="L3" s="23"/>
      <c r="M3" s="16"/>
      <c r="P3" s="50" t="s">
        <v>31</v>
      </c>
    </row>
    <row r="4" spans="1:19" ht="12" customHeight="1" x14ac:dyDescent="0.4"/>
    <row r="5" spans="1:19" s="1" customFormat="1" ht="22.8" customHeight="1" x14ac:dyDescent="0.3">
      <c r="A5" s="22"/>
      <c r="B5" s="7" t="s">
        <v>0</v>
      </c>
      <c r="C5" s="7"/>
      <c r="D5" s="7" t="s">
        <v>1</v>
      </c>
      <c r="E5" s="7"/>
      <c r="F5" s="7" t="s">
        <v>2</v>
      </c>
      <c r="G5" s="7"/>
      <c r="H5" s="7" t="s">
        <v>3</v>
      </c>
      <c r="I5" s="7"/>
      <c r="J5" s="7" t="s">
        <v>4</v>
      </c>
      <c r="K5" s="8"/>
      <c r="L5" s="24" t="s">
        <v>5</v>
      </c>
      <c r="M5" s="8"/>
      <c r="N5" s="32" t="s">
        <v>6</v>
      </c>
      <c r="P5" s="52" t="s">
        <v>38</v>
      </c>
    </row>
    <row r="6" spans="1:19" s="30" customFormat="1" ht="18" customHeight="1" x14ac:dyDescent="0.4">
      <c r="A6" s="25"/>
      <c r="B6" s="33">
        <f>COLUMNS($A$6:B$6)/2+DATE($Q$2,$S$2,1)-WEEKDAY(DATE($Q$2,$S$2,1),2)</f>
        <v>43647</v>
      </c>
      <c r="C6" s="26"/>
      <c r="D6" s="33">
        <f>COLUMNS($A$6:D$6)/2+DATE($Q$2,$S$2,1)-WEEKDAY(DATE($Q$2,$S$2,1),2)</f>
        <v>43648</v>
      </c>
      <c r="E6" s="26"/>
      <c r="F6" s="33">
        <f>COLUMNS($A$6:F$6)/2+DATE($Q$2,$S$2,1)-WEEKDAY(DATE($Q$2,$S$2,1),2)</f>
        <v>43649</v>
      </c>
      <c r="G6" s="26"/>
      <c r="H6" s="33">
        <f>COLUMNS($A$6:H$6)/2+DATE($Q$2,$S$2,1)-WEEKDAY(DATE($Q$2,$S$2,1),2)</f>
        <v>43650</v>
      </c>
      <c r="I6" s="26"/>
      <c r="J6" s="33">
        <f>COLUMNS($A$6:J$6)/2+DATE($Q$2,$S$2,1)-WEEKDAY(DATE($Q$2,$S$2,1),2)</f>
        <v>43651</v>
      </c>
      <c r="K6" s="27"/>
      <c r="L6" s="28">
        <f>COLUMNS($A$6:L$6)/2+DATE($Q$2,$S$2,1)-WEEKDAY(DATE($Q$2,$S$2,1),2)</f>
        <v>43652</v>
      </c>
      <c r="M6" s="29"/>
      <c r="N6" s="31">
        <f>COLUMNS($A$6:N$6)/2+DATE($Q$2,$S$2,1)-WEEKDAY(DATE($Q$2,$S$2,1),2)</f>
        <v>43653</v>
      </c>
      <c r="P6" s="49"/>
    </row>
    <row r="7" spans="1:19" s="5" customFormat="1" ht="44.4" customHeight="1" x14ac:dyDescent="0.3">
      <c r="B7" s="6" t="str">
        <f>IFERROR(VLOOKUP(B6,휴일!$A:$B,2,0),"")</f>
        <v/>
      </c>
      <c r="C7" s="6"/>
      <c r="D7" s="6" t="str">
        <f>IFERROR(VLOOKUP(D6,휴일!$A:$B,2,0),"")</f>
        <v/>
      </c>
      <c r="E7" s="6"/>
      <c r="F7" s="6" t="str">
        <f>IFERROR(VLOOKUP(F6,휴일!$A:$B,2,0),"")</f>
        <v/>
      </c>
      <c r="G7" s="6"/>
      <c r="H7" s="6" t="str">
        <f>IFERROR(VLOOKUP(H6,휴일!$A:$B,2,0),"")</f>
        <v/>
      </c>
      <c r="I7" s="6"/>
      <c r="J7" s="6" t="str">
        <f>IFERROR(VLOOKUP(J6,휴일!$A:$B,2,0),"")</f>
        <v/>
      </c>
      <c r="K7" s="6"/>
      <c r="L7" s="6" t="str">
        <f>IFERROR(VLOOKUP(L6,휴일!$A:$B,2,0),"")</f>
        <v/>
      </c>
      <c r="M7" s="6"/>
      <c r="N7" s="6" t="str">
        <f>IFERROR(VLOOKUP(N6,휴일!$A:$B,2,0),"")</f>
        <v/>
      </c>
      <c r="P7" s="50" t="s">
        <v>32</v>
      </c>
    </row>
    <row r="8" spans="1:19" s="30" customFormat="1" ht="18" customHeight="1" x14ac:dyDescent="0.4">
      <c r="A8" s="25"/>
      <c r="B8" s="33">
        <f>N6+1</f>
        <v>43654</v>
      </c>
      <c r="C8" s="26"/>
      <c r="D8" s="33">
        <f>B8+1</f>
        <v>43655</v>
      </c>
      <c r="E8" s="26"/>
      <c r="F8" s="33">
        <f>D8+1</f>
        <v>43656</v>
      </c>
      <c r="G8" s="26"/>
      <c r="H8" s="33">
        <f>F8+1</f>
        <v>43657</v>
      </c>
      <c r="I8" s="26"/>
      <c r="J8" s="33">
        <f>H8+1</f>
        <v>43658</v>
      </c>
      <c r="K8" s="29"/>
      <c r="L8" s="28">
        <f>J8+1</f>
        <v>43659</v>
      </c>
      <c r="M8" s="29"/>
      <c r="N8" s="31">
        <f>L8+1</f>
        <v>43660</v>
      </c>
      <c r="P8" s="49" t="s">
        <v>37</v>
      </c>
    </row>
    <row r="9" spans="1:19" s="5" customFormat="1" ht="44.4" customHeight="1" x14ac:dyDescent="0.3">
      <c r="B9" s="6" t="str">
        <f>IFERROR(VLOOKUP(B8,휴일!$A:$B,2,0),"")</f>
        <v/>
      </c>
      <c r="C9" s="6"/>
      <c r="D9" s="6" t="str">
        <f>IFERROR(VLOOKUP(D8,휴일!$A:$B,2,0),"")</f>
        <v/>
      </c>
      <c r="E9" s="6"/>
      <c r="F9" s="6" t="str">
        <f>IFERROR(VLOOKUP(F8,휴일!$A:$B,2,0),"")</f>
        <v/>
      </c>
      <c r="G9" s="6"/>
      <c r="H9" s="6" t="str">
        <f>IFERROR(VLOOKUP(H8,휴일!$A:$B,2,0),"")</f>
        <v/>
      </c>
      <c r="I9" s="6"/>
      <c r="J9" s="6" t="str">
        <f>IFERROR(VLOOKUP(J8,휴일!$A:$B,2,0),"")</f>
        <v/>
      </c>
      <c r="K9" s="6"/>
      <c r="L9" s="6" t="str">
        <f>IFERROR(VLOOKUP(L8,휴일!$A:$B,2,0),"")</f>
        <v/>
      </c>
      <c r="M9" s="6"/>
      <c r="N9" s="6" t="str">
        <f>IFERROR(VLOOKUP(N8,휴일!$A:$B,2,0),"")</f>
        <v/>
      </c>
      <c r="P9" s="51" t="s">
        <v>33</v>
      </c>
    </row>
    <row r="10" spans="1:19" s="30" customFormat="1" ht="18" customHeight="1" x14ac:dyDescent="0.4">
      <c r="A10" s="25"/>
      <c r="B10" s="33">
        <f>N8+1</f>
        <v>43661</v>
      </c>
      <c r="C10" s="26"/>
      <c r="D10" s="33">
        <f>B10+1</f>
        <v>43662</v>
      </c>
      <c r="E10" s="26"/>
      <c r="F10" s="33">
        <f>D10+1</f>
        <v>43663</v>
      </c>
      <c r="G10" s="26"/>
      <c r="H10" s="33">
        <f>F10+1</f>
        <v>43664</v>
      </c>
      <c r="I10" s="26"/>
      <c r="J10" s="33">
        <f>H10+1</f>
        <v>43665</v>
      </c>
      <c r="K10" s="29"/>
      <c r="L10" s="28">
        <f>J10+1</f>
        <v>43666</v>
      </c>
      <c r="M10" s="29"/>
      <c r="N10" s="31">
        <f>L10+1</f>
        <v>43667</v>
      </c>
      <c r="P10" s="53" t="s">
        <v>34</v>
      </c>
    </row>
    <row r="11" spans="1:19" s="5" customFormat="1" ht="44.4" customHeight="1" x14ac:dyDescent="0.3">
      <c r="B11" s="6" t="str">
        <f>IFERROR(VLOOKUP(B10,휴일!$A:$B,2,0),"")</f>
        <v/>
      </c>
      <c r="C11" s="6"/>
      <c r="D11" s="6" t="str">
        <f>IFERROR(VLOOKUP(D10,휴일!$A:$B,2,0),"")</f>
        <v/>
      </c>
      <c r="E11" s="6"/>
      <c r="F11" s="6" t="str">
        <f>IFERROR(VLOOKUP(F10,휴일!$A:$B,2,0),"")</f>
        <v/>
      </c>
      <c r="G11" s="6"/>
      <c r="H11" s="6" t="str">
        <f>IFERROR(VLOOKUP(H10,휴일!$A:$B,2,0),"")</f>
        <v/>
      </c>
      <c r="I11" s="6"/>
      <c r="J11" s="6" t="str">
        <f>IFERROR(VLOOKUP(J10,휴일!$A:$B,2,0),"")</f>
        <v/>
      </c>
      <c r="K11" s="6"/>
      <c r="L11" s="6" t="str">
        <f>IFERROR(VLOOKUP(L10,휴일!$A:$B,2,0),"")</f>
        <v/>
      </c>
      <c r="M11" s="6"/>
      <c r="N11" s="6" t="str">
        <f>IFERROR(VLOOKUP(N10,휴일!$A:$B,2,0),"")</f>
        <v/>
      </c>
      <c r="P11" s="51" t="s">
        <v>35</v>
      </c>
    </row>
    <row r="12" spans="1:19" s="30" customFormat="1" ht="18" customHeight="1" x14ac:dyDescent="0.4">
      <c r="A12" s="25"/>
      <c r="B12" s="33">
        <f>N10+1</f>
        <v>43668</v>
      </c>
      <c r="C12" s="26"/>
      <c r="D12" s="33">
        <f>B12+1</f>
        <v>43669</v>
      </c>
      <c r="E12" s="26"/>
      <c r="F12" s="33">
        <f>D12+1</f>
        <v>43670</v>
      </c>
      <c r="G12" s="26"/>
      <c r="H12" s="33">
        <f>F12+1</f>
        <v>43671</v>
      </c>
      <c r="I12" s="26"/>
      <c r="J12" s="33">
        <f>H12+1</f>
        <v>43672</v>
      </c>
      <c r="K12" s="29"/>
      <c r="L12" s="28">
        <f>J12+1</f>
        <v>43673</v>
      </c>
      <c r="M12" s="29"/>
      <c r="N12" s="31">
        <f>L12+1</f>
        <v>43674</v>
      </c>
      <c r="P12" s="49" t="s">
        <v>36</v>
      </c>
    </row>
    <row r="13" spans="1:19" s="5" customFormat="1" ht="44.4" customHeight="1" x14ac:dyDescent="0.4">
      <c r="B13" s="6" t="str">
        <f>IFERROR(VLOOKUP(B12,휴일!$A:$B,2,0),"")</f>
        <v/>
      </c>
      <c r="C13" s="6"/>
      <c r="D13" s="6" t="str">
        <f>IFERROR(VLOOKUP(D12,휴일!$A:$B,2,0),"")</f>
        <v/>
      </c>
      <c r="E13" s="6"/>
      <c r="F13" s="6" t="str">
        <f>IFERROR(VLOOKUP(F12,휴일!$A:$B,2,0),"")</f>
        <v/>
      </c>
      <c r="G13" s="6"/>
      <c r="H13" s="6" t="str">
        <f>IFERROR(VLOOKUP(H12,휴일!$A:$B,2,0),"")</f>
        <v/>
      </c>
      <c r="I13" s="6"/>
      <c r="J13" s="6" t="str">
        <f>IFERROR(VLOOKUP(J12,휴일!$A:$B,2,0),"")</f>
        <v/>
      </c>
      <c r="K13" s="6"/>
      <c r="L13" s="6" t="str">
        <f>IFERROR(VLOOKUP(L12,휴일!$A:$B,2,0),"")</f>
        <v/>
      </c>
      <c r="M13" s="6"/>
      <c r="N13" s="6" t="str">
        <f>IFERROR(VLOOKUP(N12,휴일!$A:$B,2,0),"")</f>
        <v/>
      </c>
    </row>
    <row r="14" spans="1:19" s="30" customFormat="1" ht="26.4" customHeight="1" x14ac:dyDescent="0.4">
      <c r="A14" s="25"/>
      <c r="B14" s="33">
        <f>N12+1</f>
        <v>43675</v>
      </c>
      <c r="C14" s="26"/>
      <c r="D14" s="33">
        <f>B14+1</f>
        <v>43676</v>
      </c>
      <c r="E14" s="26"/>
      <c r="F14" s="33">
        <f>D14+1</f>
        <v>43677</v>
      </c>
      <c r="G14" s="26"/>
      <c r="H14" s="33">
        <f>F14+1</f>
        <v>43678</v>
      </c>
      <c r="I14" s="26"/>
      <c r="J14" s="33">
        <f>H14+1</f>
        <v>43679</v>
      </c>
      <c r="K14" s="29"/>
      <c r="L14" s="28">
        <f>J14+1</f>
        <v>43680</v>
      </c>
      <c r="M14" s="29"/>
      <c r="N14" s="31">
        <f>L14+1</f>
        <v>43681</v>
      </c>
    </row>
    <row r="15" spans="1:19" s="5" customFormat="1" ht="44.4" customHeight="1" x14ac:dyDescent="0.4">
      <c r="B15" s="6" t="str">
        <f>IFERROR(VLOOKUP(B14,휴일!$A:$B,2,0),"")</f>
        <v/>
      </c>
      <c r="C15" s="6"/>
      <c r="D15" s="6" t="str">
        <f>IFERROR(VLOOKUP(D14,휴일!$A:$B,2,0),"")</f>
        <v/>
      </c>
      <c r="E15" s="6"/>
      <c r="F15" s="6" t="str">
        <f>IFERROR(VLOOKUP(F14,휴일!$A:$B,2,0),"")</f>
        <v/>
      </c>
      <c r="G15" s="6"/>
      <c r="H15" s="6" t="str">
        <f>IFERROR(VLOOKUP(H14,휴일!$A:$B,2,0),"")</f>
        <v/>
      </c>
      <c r="I15" s="6"/>
      <c r="J15" s="6" t="str">
        <f>IFERROR(VLOOKUP(J14,휴일!$A:$B,2,0),"")</f>
        <v/>
      </c>
      <c r="K15" s="6"/>
      <c r="L15" s="6" t="str">
        <f>IFERROR(VLOOKUP(L14,휴일!$A:$B,2,0),"")</f>
        <v/>
      </c>
      <c r="M15" s="6"/>
      <c r="N15" s="6" t="str">
        <f>IFERROR(VLOOKUP(N14,휴일!$A:$B,2,0),"")</f>
        <v/>
      </c>
    </row>
    <row r="16" spans="1:19" s="30" customFormat="1" ht="18" customHeight="1" x14ac:dyDescent="0.4">
      <c r="A16" s="25"/>
      <c r="B16" s="33">
        <f>N14+1</f>
        <v>43682</v>
      </c>
      <c r="C16" s="26"/>
      <c r="D16" s="33">
        <f>B16+1</f>
        <v>43683</v>
      </c>
      <c r="E16" s="26"/>
      <c r="F16" s="33">
        <f>D16+1</f>
        <v>43684</v>
      </c>
      <c r="G16" s="26"/>
      <c r="H16" s="33">
        <f>F16+1</f>
        <v>43685</v>
      </c>
      <c r="I16" s="26"/>
      <c r="J16" s="33">
        <f>H16+1</f>
        <v>43686</v>
      </c>
      <c r="K16" s="27"/>
      <c r="L16" s="28">
        <f>J16+1</f>
        <v>43687</v>
      </c>
      <c r="M16" s="27"/>
      <c r="N16" s="31">
        <f>L16+1</f>
        <v>43688</v>
      </c>
    </row>
    <row r="17" spans="2:14" s="5" customFormat="1" ht="44.4" customHeight="1" x14ac:dyDescent="0.4">
      <c r="B17" s="6" t="str">
        <f>IFERROR(VLOOKUP(B16,휴일!$A:$B,2,0),"")</f>
        <v/>
      </c>
      <c r="C17" s="6"/>
      <c r="D17" s="6" t="str">
        <f>IFERROR(VLOOKUP(D16,휴일!$A:$B,2,0),"")</f>
        <v/>
      </c>
      <c r="E17" s="6"/>
      <c r="F17" s="6" t="str">
        <f>IFERROR(VLOOKUP(F16,휴일!$A:$B,2,0),"")</f>
        <v/>
      </c>
      <c r="G17" s="6"/>
      <c r="H17" s="6" t="str">
        <f>IFERROR(VLOOKUP(H16,휴일!$A:$B,2,0),"")</f>
        <v/>
      </c>
      <c r="I17" s="6"/>
      <c r="J17" s="6" t="str">
        <f>IFERROR(VLOOKUP(J16,휴일!$A:$B,2,0),"")</f>
        <v/>
      </c>
      <c r="K17" s="6"/>
      <c r="L17" s="6" t="str">
        <f>IFERROR(VLOOKUP(L16,휴일!$A:$B,2,0),"")</f>
        <v/>
      </c>
      <c r="M17" s="6"/>
      <c r="N17" s="6" t="str">
        <f>IFERROR(VLOOKUP(N16,휴일!$A:$B,2,0),"")</f>
        <v/>
      </c>
    </row>
    <row r="18" spans="2:14" ht="42" customHeight="1" x14ac:dyDescent="0.4"/>
  </sheetData>
  <phoneticPr fontId="1" type="noConversion"/>
  <conditionalFormatting sqref="B6:N17">
    <cfRule type="expression" dxfId="4" priority="3">
      <formula>AND((MONTH(B6)&lt;&gt;$S$2),B6&lt;&gt;"")</formula>
    </cfRule>
  </conditionalFormatting>
  <conditionalFormatting sqref="B7:N17">
    <cfRule type="expression" dxfId="3" priority="2">
      <formula>AND((MONTH(B6)&lt;&gt;$S$2),B6&lt;&gt;"",ISNUMBER(B6))</formula>
    </cfRule>
  </conditionalFormatting>
  <dataValidations disablePrompts="1" count="2">
    <dataValidation type="list" allowBlank="1" showInputMessage="1" showErrorMessage="1" sqref="S2" xr:uid="{2F0F23B2-9AFF-4E2F-B8A3-7CAA04374A38}">
      <formula1>"1,2,3,4,5,6,7,8,9,10,11,12"</formula1>
    </dataValidation>
    <dataValidation type="whole" allowBlank="1" showInputMessage="1" showErrorMessage="1" sqref="Q2" xr:uid="{BC8742F7-4C33-4620-8BCF-6657345C4658}">
      <formula1>1900</formula1>
      <formula2>2100</formula2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71" r:id="rId3" name="Spinner 223">
              <controlPr defaultSize="0" autoPict="0">
                <anchor moveWithCells="1" sizeWithCells="1">
                  <from>
                    <xdr:col>17</xdr:col>
                    <xdr:colOff>0</xdr:colOff>
                    <xdr:row>0</xdr:row>
                    <xdr:rowOff>160020</xdr:rowOff>
                  </from>
                  <to>
                    <xdr:col>17</xdr:col>
                    <xdr:colOff>327660</xdr:colOff>
                    <xdr:row>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2" r:id="rId4" name="Spinner 224">
              <controlPr defaultSize="0" autoPict="0">
                <anchor moveWithCells="1" sizeWithCells="1">
                  <from>
                    <xdr:col>18</xdr:col>
                    <xdr:colOff>541020</xdr:colOff>
                    <xdr:row>0</xdr:row>
                    <xdr:rowOff>160020</xdr:rowOff>
                  </from>
                  <to>
                    <xdr:col>19</xdr:col>
                    <xdr:colOff>320040</xdr:colOff>
                    <xdr:row>2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01359-E9B4-4BC5-9CDA-F2070B9A1C0C}">
  <dimension ref="B1:AE23"/>
  <sheetViews>
    <sheetView zoomScaleNormal="100" workbookViewId="0">
      <selection activeCell="M10" sqref="M10"/>
    </sheetView>
  </sheetViews>
  <sheetFormatPr defaultRowHeight="17.399999999999999" x14ac:dyDescent="0.4"/>
  <cols>
    <col min="1" max="1" width="2" style="14" customWidth="1"/>
    <col min="2" max="2" width="5.59765625" style="45" customWidth="1"/>
    <col min="3" max="3" width="1.69921875" style="45" customWidth="1"/>
    <col min="4" max="4" width="5.59765625" style="45" customWidth="1"/>
    <col min="5" max="5" width="1.69921875" style="45" customWidth="1"/>
    <col min="6" max="6" width="5.59765625" style="45" customWidth="1"/>
    <col min="7" max="7" width="1.69921875" style="45" customWidth="1"/>
    <col min="8" max="8" width="5.59765625" style="45" customWidth="1"/>
    <col min="9" max="9" width="1.69921875" style="45" customWidth="1"/>
    <col min="10" max="10" width="5.59765625" style="45" customWidth="1"/>
    <col min="11" max="11" width="1.69921875" style="14" customWidth="1"/>
    <col min="12" max="12" width="5.59765625" style="43" customWidth="1"/>
    <col min="13" max="13" width="1.69921875" style="14" customWidth="1"/>
    <col min="14" max="14" width="5.59765625" style="40" customWidth="1"/>
    <col min="15" max="15" width="2.296875" style="14" customWidth="1"/>
    <col min="16" max="16" width="15.59765625" style="14" customWidth="1"/>
    <col min="17" max="17" width="5.19921875" style="14" bestFit="1" customWidth="1"/>
    <col min="18" max="18" width="8.09765625" style="14" customWidth="1"/>
    <col min="19" max="19" width="12" style="14" customWidth="1"/>
    <col min="20" max="20" width="8.796875" style="14"/>
    <col min="21" max="21" width="15.59765625" style="14" customWidth="1"/>
    <col min="22" max="22" width="5.19921875" style="14" bestFit="1" customWidth="1"/>
    <col min="23" max="23" width="8.09765625" style="14" customWidth="1"/>
    <col min="24" max="24" width="12" style="14" customWidth="1"/>
    <col min="25" max="25" width="10.5" style="14" bestFit="1" customWidth="1"/>
    <col min="26" max="26" width="8.796875" style="14"/>
    <col min="27" max="27" width="10.5" style="14" bestFit="1" customWidth="1"/>
    <col min="28" max="28" width="8.796875" style="14"/>
    <col min="29" max="29" width="10.5" style="14" bestFit="1" customWidth="1"/>
    <col min="30" max="30" width="8.796875" style="14"/>
    <col min="31" max="31" width="10.5" style="14" bestFit="1" customWidth="1"/>
    <col min="32" max="16384" width="8.796875" style="14"/>
  </cols>
  <sheetData>
    <row r="1" spans="2:31" ht="14.4" customHeight="1" x14ac:dyDescent="0.4">
      <c r="B1" s="3"/>
      <c r="C1" s="3"/>
      <c r="D1" s="3"/>
      <c r="E1" s="3"/>
      <c r="F1" s="3"/>
      <c r="G1" s="3"/>
      <c r="H1" s="3"/>
      <c r="I1" s="3"/>
      <c r="J1" s="3"/>
      <c r="K1" s="2"/>
      <c r="L1" s="4"/>
      <c r="M1" s="2"/>
      <c r="N1" s="5"/>
    </row>
    <row r="2" spans="2:31" ht="37.200000000000003" customHeight="1" x14ac:dyDescent="1.05">
      <c r="B2" s="21"/>
      <c r="C2" s="21"/>
      <c r="D2" s="21"/>
      <c r="E2" s="21"/>
      <c r="F2" s="21"/>
      <c r="G2" s="21"/>
      <c r="H2" s="21"/>
      <c r="I2" s="21"/>
      <c r="J2" s="21"/>
      <c r="K2" s="21"/>
      <c r="L2" s="41"/>
      <c r="M2" s="21"/>
      <c r="N2" s="38"/>
      <c r="P2" s="20" t="str">
        <f>TEXT(달력!Q2,"0000")</f>
        <v>2019</v>
      </c>
      <c r="Q2" s="18" t="s">
        <v>12</v>
      </c>
      <c r="R2" s="20" t="str">
        <f>TEXT(달력!S2,"00")</f>
        <v>07</v>
      </c>
      <c r="S2" s="19" t="s">
        <v>13</v>
      </c>
      <c r="U2" s="20" t="str">
        <f>TEXT(YEAR(DATE(달력!Q2,달력!S2+1,1)),"0000")</f>
        <v>2019</v>
      </c>
      <c r="V2" s="18" t="s">
        <v>12</v>
      </c>
      <c r="W2" s="20" t="str">
        <f>TEXT(MONTH(DATE(달력!Q2,달력!S2+1,1)),"00")</f>
        <v>08</v>
      </c>
      <c r="X2" s="19" t="s">
        <v>13</v>
      </c>
    </row>
    <row r="3" spans="2:31" ht="10.8" customHeight="1" x14ac:dyDescent="0.4">
      <c r="B3" s="3"/>
      <c r="C3" s="3"/>
      <c r="D3" s="3"/>
      <c r="E3" s="3"/>
      <c r="F3" s="3"/>
      <c r="G3" s="3"/>
      <c r="H3" s="3"/>
      <c r="I3" s="3"/>
      <c r="J3" s="3"/>
      <c r="K3" s="2"/>
      <c r="L3" s="4"/>
      <c r="M3" s="2"/>
      <c r="N3" s="5"/>
    </row>
    <row r="4" spans="2:31" x14ac:dyDescent="0.4">
      <c r="B4" s="10" t="s">
        <v>7</v>
      </c>
      <c r="C4" s="10"/>
      <c r="D4" s="10" t="s">
        <v>8</v>
      </c>
      <c r="E4" s="10"/>
      <c r="F4" s="10" t="s">
        <v>9</v>
      </c>
      <c r="G4" s="10"/>
      <c r="H4" s="10" t="s">
        <v>8</v>
      </c>
      <c r="I4" s="10"/>
      <c r="J4" s="10" t="s">
        <v>10</v>
      </c>
      <c r="K4" s="11"/>
      <c r="L4" s="12" t="s">
        <v>11</v>
      </c>
      <c r="M4" s="11"/>
      <c r="N4" s="13" t="s">
        <v>11</v>
      </c>
    </row>
    <row r="5" spans="2:31" s="36" customFormat="1" ht="29.4" customHeight="1" x14ac:dyDescent="0.4">
      <c r="B5" s="26" t="str">
        <f>IF(WEEKDAY(DATE(달력!$Q$2,달력!$S$2+1,1),2)=COLUMNS($A$5:B$5)/2,DATE(달력!$Q$2,달력!$S$2+1,1),"")</f>
        <v/>
      </c>
      <c r="C5" s="26"/>
      <c r="D5" s="26" t="str">
        <f>IF(WEEKDAY(DATE(달력!$Q$2,달력!$S$2+1,1),2)=COLUMNS($A$5:D$5)/2,DATE(달력!$Q$2,달력!$S$2+1,1),IF(ISNUMBER(B5),B5+1,""))</f>
        <v/>
      </c>
      <c r="E5" s="26"/>
      <c r="F5" s="26" t="str">
        <f>IF(WEEKDAY(DATE(달력!$Q$2,달력!$S$2+1,1),2)=COLUMNS($A$5:F$5)/2,DATE(달력!$Q$2,달력!$S$2+1,1),IF(ISNUMBER(D5),D5+1,""))</f>
        <v/>
      </c>
      <c r="G5" s="26"/>
      <c r="H5" s="26">
        <f>IF(WEEKDAY(DATE(달력!$Q$2,달력!$S$2+1,1),2)=COLUMNS($A$5:H$5)/2,DATE(달력!$Q$2,달력!$S$2+1,1),IF(ISNUMBER(F5),F5+1,""))</f>
        <v>43678</v>
      </c>
      <c r="I5" s="26"/>
      <c r="J5" s="26">
        <f>IF(WEEKDAY(DATE(달력!$Q$2,달력!$S$2+1,1),2)=COLUMNS($A$5:J$5)/2,DATE(달력!$Q$2,달력!$S$2+1,1),IF(ISNUMBER(H5),H5+1,""))</f>
        <v>43679</v>
      </c>
      <c r="K5" s="27"/>
      <c r="L5" s="37">
        <f>IF(WEEKDAY(DATE(달력!$Q$2,달력!$S$2+1,1),2)=COLUMNS($A$5:L$5)/2,DATE(달력!$Q$2,달력!$S$2+1,1),IF(ISNUMBER(J5),J5+1,""))</f>
        <v>43680</v>
      </c>
      <c r="M5" s="29"/>
      <c r="N5" s="35">
        <f>IF(WEEKDAY(DATE(달력!$Q$2,달력!$S$2+1,1),2)=COLUMNS($A$5:N$5)/2,DATE(달력!$Q$2,달력!$S$2+1,1),IF(ISNUMBER(L5),L5+1,""))</f>
        <v>43681</v>
      </c>
    </row>
    <row r="6" spans="2:31" s="36" customFormat="1" ht="29.4" customHeight="1" x14ac:dyDescent="0.4">
      <c r="B6" s="26">
        <f>N5+1</f>
        <v>43682</v>
      </c>
      <c r="C6" s="26"/>
      <c r="D6" s="26">
        <f>B6+1</f>
        <v>43683</v>
      </c>
      <c r="E6" s="26"/>
      <c r="F6" s="26">
        <f>D6+1</f>
        <v>43684</v>
      </c>
      <c r="G6" s="26"/>
      <c r="H6" s="26">
        <f>F6+1</f>
        <v>43685</v>
      </c>
      <c r="I6" s="26"/>
      <c r="J6" s="26">
        <f>H6+1</f>
        <v>43686</v>
      </c>
      <c r="K6" s="29"/>
      <c r="L6" s="37">
        <f>J6+1</f>
        <v>43687</v>
      </c>
      <c r="M6" s="29"/>
      <c r="N6" s="35">
        <f>L6+1</f>
        <v>43688</v>
      </c>
    </row>
    <row r="7" spans="2:31" s="36" customFormat="1" ht="29.4" customHeight="1" x14ac:dyDescent="0.4">
      <c r="B7" s="26">
        <f>N6+1</f>
        <v>43689</v>
      </c>
      <c r="C7" s="26"/>
      <c r="D7" s="26">
        <f>B7+1</f>
        <v>43690</v>
      </c>
      <c r="E7" s="26"/>
      <c r="F7" s="26">
        <f>D7+1</f>
        <v>43691</v>
      </c>
      <c r="G7" s="26"/>
      <c r="H7" s="26">
        <f>F7+1</f>
        <v>43692</v>
      </c>
      <c r="I7" s="26"/>
      <c r="J7" s="26">
        <f>H7+1</f>
        <v>43693</v>
      </c>
      <c r="K7" s="29"/>
      <c r="L7" s="37">
        <f>J7+1</f>
        <v>43694</v>
      </c>
      <c r="M7" s="29"/>
      <c r="N7" s="35">
        <f>L7+1</f>
        <v>43695</v>
      </c>
    </row>
    <row r="8" spans="2:31" s="36" customFormat="1" ht="29.4" customHeight="1" x14ac:dyDescent="0.4">
      <c r="B8" s="26">
        <f>IFERROR(IF(IF((달력!$S$2+1)&gt;12,1,(달력!$S$2+1))&lt;&gt;MONTH(N7+1),"",N7+1),"")</f>
        <v>43696</v>
      </c>
      <c r="C8" s="26"/>
      <c r="D8" s="26">
        <f>IFERROR(IF(IF((달력!$S$2+1)&gt;12,1,(달력!$S$2+1))&lt;&gt;MONTH(B8+1),"",B8+1),"")</f>
        <v>43697</v>
      </c>
      <c r="E8" s="26"/>
      <c r="F8" s="26">
        <f>IFERROR(IF(IF((달력!$S$2+1)&gt;12,1,(달력!$S$2+1))&lt;&gt;MONTH(D8+1),"",D8+1),"")</f>
        <v>43698</v>
      </c>
      <c r="G8" s="26"/>
      <c r="H8" s="26">
        <f>IFERROR(IF(IF((달력!$S$2+1)&gt;12,1,(달력!$S$2+1))&lt;&gt;MONTH(F8+1),"",F8+1),"")</f>
        <v>43699</v>
      </c>
      <c r="I8" s="26"/>
      <c r="J8" s="26">
        <f>IFERROR(IF(IF((달력!$S$2+1)&gt;12,1,(달력!$S$2+1))&lt;&gt;MONTH(H8+1),"",H8+1),"")</f>
        <v>43700</v>
      </c>
      <c r="K8" s="29"/>
      <c r="L8" s="37">
        <f>IFERROR(IF(IF((달력!$S$2+1)&gt;12,1,(달력!$S$2+1))&lt;&gt;MONTH(J8+1),"",J8+1),"")</f>
        <v>43701</v>
      </c>
      <c r="M8" s="29"/>
      <c r="N8" s="35">
        <f>IFERROR(IF(IF((달력!$S$2+1)&gt;12,1,(달력!$S$2+1))&lt;&gt;MONTH(L8+1),"",L8+1),"")</f>
        <v>43702</v>
      </c>
    </row>
    <row r="9" spans="2:31" s="36" customFormat="1" ht="29.4" customHeight="1" x14ac:dyDescent="0.4">
      <c r="B9" s="26">
        <f>IFERROR(IF(IF((달력!$S$2+1)&gt;12,1,(달력!$S$2+1))&lt;&gt;MONTH(N8+1),"",N8+1),"")</f>
        <v>43703</v>
      </c>
      <c r="C9" s="26"/>
      <c r="D9" s="26">
        <f>IFERROR(IF(IF((달력!$S$2+1)&gt;12,1,(달력!$S$2+1))&lt;&gt;MONTH(B9+1),"",B9+1),"")</f>
        <v>43704</v>
      </c>
      <c r="E9" s="26"/>
      <c r="F9" s="26">
        <f>IFERROR(IF(IF((달력!$S$2+1)&gt;12,1,(달력!$S$2+1))&lt;&gt;MONTH(D9+1),"",D9+1),"")</f>
        <v>43705</v>
      </c>
      <c r="G9" s="26"/>
      <c r="H9" s="26">
        <f>IFERROR(IF(IF((달력!$S$2+1)&gt;12,1,(달력!$S$2+1))&lt;&gt;MONTH(F9+1),"",F9+1),"")</f>
        <v>43706</v>
      </c>
      <c r="I9" s="26"/>
      <c r="J9" s="26">
        <f>IFERROR(IF(IF((달력!$S$2+1)&gt;12,1,(달력!$S$2+1))&lt;&gt;MONTH(H9+1),"",H9+1),"")</f>
        <v>43707</v>
      </c>
      <c r="K9" s="29"/>
      <c r="L9" s="37">
        <f>IFERROR(IF(IF((달력!$S$2+1)&gt;12,1,(달력!$S$2+1))&lt;&gt;MONTH(J9+1),"",J9+1),"")</f>
        <v>43708</v>
      </c>
      <c r="M9" s="29"/>
      <c r="N9" s="35" t="str">
        <f>IFERROR(IF(IF((달력!$S$2+1)&gt;12,1,(달력!$S$2+1))&lt;&gt;MONTH(L9+1),"",L9+1),"")</f>
        <v/>
      </c>
    </row>
    <row r="10" spans="2:31" s="36" customFormat="1" ht="29.4" customHeight="1" x14ac:dyDescent="0.4">
      <c r="B10" s="26" t="str">
        <f>IFERROR(IF(IF((달력!$S$2+1)&gt;12,1,(달력!$S$2+1))&lt;&gt;MONTH(N9+1),"",N9+1),"")</f>
        <v/>
      </c>
      <c r="C10" s="26"/>
      <c r="D10" s="26" t="str">
        <f>IFERROR(IF(IF((달력!$S$2+1)&gt;12,1,(달력!$S$2+1))&lt;&gt;MONTH(B10+1),"",B10+1),"")</f>
        <v/>
      </c>
      <c r="E10" s="26"/>
      <c r="F10" s="26" t="str">
        <f>IFERROR(IF(IF((달력!$S$2+1)&gt;12,1,(달력!$S$2+1))&lt;&gt;MONTH(D10+1),"",D10+1),"")</f>
        <v/>
      </c>
      <c r="G10" s="26"/>
      <c r="H10" s="26" t="str">
        <f>IFERROR(IF(IF((달력!$S$2+1)&gt;12,1,(달력!$S$2+1))&lt;&gt;MONTH(F10+1),"",F10+1),"")</f>
        <v/>
      </c>
      <c r="I10" s="26"/>
      <c r="J10" s="26" t="str">
        <f>IFERROR(IF(IF((달력!$S$2+1)&gt;12,1,(달력!$S$2+1))&lt;&gt;MONTH(H10+1),"",H10+1),"")</f>
        <v/>
      </c>
      <c r="K10" s="29"/>
      <c r="L10" s="37" t="str">
        <f>IFERROR(IF(IF((달력!$S$2+1)&gt;12,1,(달력!$S$2+1))&lt;&gt;MONTH(J10+1),"",J10+1),"")</f>
        <v/>
      </c>
      <c r="M10" s="29"/>
      <c r="N10" s="35" t="str">
        <f>IFERROR(IF(IF((달력!$S$2+1)&gt;12,1,(달력!$S$2+1))&lt;&gt;MONTH(L10+1),"",L10+1),"")</f>
        <v/>
      </c>
    </row>
    <row r="12" spans="2:31" x14ac:dyDescent="0.4">
      <c r="B12" s="44"/>
      <c r="C12" s="44"/>
      <c r="D12" s="44"/>
      <c r="E12" s="44"/>
      <c r="F12" s="44"/>
      <c r="G12" s="44"/>
      <c r="H12" s="44"/>
      <c r="I12" s="44"/>
      <c r="J12" s="44"/>
      <c r="K12" s="15"/>
      <c r="L12" s="42"/>
      <c r="M12" s="15"/>
      <c r="N12" s="39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</row>
    <row r="13" spans="2:31" x14ac:dyDescent="0.4">
      <c r="B13" s="44"/>
      <c r="C13" s="44"/>
      <c r="D13" s="44"/>
      <c r="E13" s="44"/>
      <c r="F13" s="44"/>
      <c r="G13" s="44"/>
      <c r="H13" s="44"/>
      <c r="I13" s="44"/>
      <c r="J13" s="44"/>
      <c r="K13" s="15"/>
      <c r="L13" s="42"/>
      <c r="M13" s="15"/>
      <c r="N13" s="39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</row>
    <row r="14" spans="2:31" x14ac:dyDescent="0.4">
      <c r="B14" s="44"/>
      <c r="C14" s="44"/>
      <c r="D14" s="44"/>
      <c r="E14" s="44"/>
      <c r="F14" s="44"/>
      <c r="G14" s="44"/>
      <c r="H14" s="44"/>
      <c r="I14" s="44"/>
      <c r="J14" s="44"/>
      <c r="K14" s="15"/>
      <c r="L14" s="42"/>
      <c r="M14" s="15"/>
      <c r="N14" s="39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</row>
    <row r="15" spans="2:31" x14ac:dyDescent="0.4">
      <c r="B15" s="44"/>
      <c r="C15" s="44"/>
      <c r="D15" s="44"/>
      <c r="E15" s="44"/>
      <c r="F15" s="44"/>
      <c r="G15" s="44"/>
      <c r="H15" s="44"/>
      <c r="I15" s="44"/>
      <c r="J15" s="44"/>
      <c r="K15" s="15"/>
      <c r="L15" s="42"/>
      <c r="M15" s="15"/>
      <c r="N15" s="39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</row>
    <row r="16" spans="2:31" x14ac:dyDescent="0.4">
      <c r="B16" s="44"/>
      <c r="C16" s="44"/>
      <c r="D16" s="44"/>
      <c r="E16" s="44"/>
      <c r="F16" s="44"/>
      <c r="G16" s="44"/>
      <c r="H16" s="44"/>
      <c r="I16" s="44"/>
      <c r="J16" s="44"/>
      <c r="K16" s="15"/>
      <c r="L16" s="42"/>
      <c r="M16" s="15"/>
      <c r="N16" s="39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</row>
    <row r="17" spans="2:31" x14ac:dyDescent="0.4">
      <c r="B17" s="44"/>
      <c r="C17" s="44"/>
      <c r="D17" s="44"/>
      <c r="E17" s="44"/>
      <c r="F17" s="44"/>
      <c r="G17" s="44"/>
      <c r="H17" s="44"/>
      <c r="I17" s="44"/>
      <c r="J17" s="44"/>
      <c r="K17" s="15"/>
      <c r="L17" s="42"/>
      <c r="M17" s="15"/>
      <c r="N17" s="39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</row>
    <row r="18" spans="2:31" x14ac:dyDescent="0.4">
      <c r="B18" s="44"/>
      <c r="C18" s="44"/>
      <c r="D18" s="44"/>
      <c r="E18" s="44"/>
      <c r="F18" s="44"/>
      <c r="G18" s="44"/>
      <c r="H18" s="44"/>
      <c r="I18" s="44"/>
      <c r="J18" s="44"/>
      <c r="K18" s="15"/>
      <c r="L18" s="42"/>
      <c r="M18" s="15"/>
      <c r="N18" s="39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</row>
    <row r="19" spans="2:31" x14ac:dyDescent="0.4">
      <c r="B19" s="44"/>
      <c r="C19" s="44"/>
      <c r="D19" s="44"/>
      <c r="E19" s="44"/>
      <c r="F19" s="44"/>
      <c r="G19" s="44"/>
      <c r="H19" s="44"/>
      <c r="I19" s="44"/>
      <c r="J19" s="44"/>
      <c r="K19" s="15"/>
      <c r="L19" s="42"/>
      <c r="M19" s="15"/>
      <c r="N19" s="39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</row>
    <row r="20" spans="2:31" x14ac:dyDescent="0.4">
      <c r="B20" s="44"/>
      <c r="C20" s="44"/>
      <c r="D20" s="44"/>
      <c r="E20" s="44"/>
      <c r="F20" s="44"/>
      <c r="G20" s="44"/>
      <c r="H20" s="44"/>
      <c r="I20" s="44"/>
      <c r="J20" s="44"/>
      <c r="K20" s="15"/>
      <c r="L20" s="42"/>
      <c r="M20" s="15"/>
      <c r="N20" s="39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</row>
    <row r="21" spans="2:31" x14ac:dyDescent="0.4">
      <c r="B21" s="44"/>
      <c r="C21" s="44"/>
      <c r="D21" s="44"/>
      <c r="E21" s="44"/>
      <c r="F21" s="44"/>
      <c r="G21" s="44"/>
      <c r="H21" s="44"/>
      <c r="I21" s="44"/>
      <c r="J21" s="44"/>
      <c r="K21" s="15"/>
      <c r="L21" s="42"/>
      <c r="M21" s="15"/>
      <c r="N21" s="39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</row>
    <row r="22" spans="2:31" x14ac:dyDescent="0.4">
      <c r="B22" s="44"/>
      <c r="C22" s="44"/>
      <c r="D22" s="44"/>
      <c r="E22" s="44"/>
      <c r="F22" s="44"/>
      <c r="G22" s="44"/>
      <c r="H22" s="44"/>
      <c r="I22" s="44"/>
      <c r="J22" s="44"/>
      <c r="K22" s="15"/>
      <c r="L22" s="42"/>
      <c r="M22" s="15"/>
      <c r="N22" s="39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</row>
    <row r="23" spans="2:31" x14ac:dyDescent="0.4">
      <c r="B23" s="44"/>
      <c r="C23" s="44"/>
      <c r="D23" s="44"/>
      <c r="E23" s="44"/>
      <c r="F23" s="44"/>
      <c r="G23" s="44"/>
      <c r="H23" s="44"/>
      <c r="I23" s="44"/>
      <c r="J23" s="44"/>
      <c r="K23" s="15"/>
      <c r="L23" s="42"/>
      <c r="M23" s="15"/>
      <c r="N23" s="39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</row>
  </sheetData>
  <phoneticPr fontId="1" type="noConversion"/>
  <pageMargins left="0.7" right="0.7" top="0.75" bottom="0.75" header="0.3" footer="0.3"/>
  <drawing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8B8B547D-9ACA-4876-BA3F-065D7887BEF4}">
            <xm:f>NOT(ISERROR(VLOOKUP(B5,휴일!$A:$A,1,0)))</xm:f>
            <x14:dxf>
              <font>
                <color rgb="FFFF5050"/>
              </font>
            </x14:dxf>
          </x14:cfRule>
          <xm:sqref>B5:N9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F0C53-1063-4B54-BB01-8565D37849E0}">
  <dimension ref="A1:B18"/>
  <sheetViews>
    <sheetView workbookViewId="0">
      <selection activeCell="B1" sqref="B1"/>
    </sheetView>
  </sheetViews>
  <sheetFormatPr defaultRowHeight="17.399999999999999" x14ac:dyDescent="0.4"/>
  <cols>
    <col min="1" max="1" width="10.8984375" style="34" bestFit="1" customWidth="1"/>
    <col min="2" max="2" width="14.09765625" customWidth="1"/>
  </cols>
  <sheetData>
    <row r="1" spans="1:2" x14ac:dyDescent="0.4">
      <c r="A1" s="34" t="s">
        <v>14</v>
      </c>
      <c r="B1" t="s">
        <v>15</v>
      </c>
    </row>
    <row r="2" spans="1:2" x14ac:dyDescent="0.4">
      <c r="A2" s="34">
        <v>43466</v>
      </c>
      <c r="B2" t="s">
        <v>18</v>
      </c>
    </row>
    <row r="3" spans="1:2" x14ac:dyDescent="0.4">
      <c r="A3" s="34">
        <v>43500</v>
      </c>
      <c r="B3" t="s">
        <v>16</v>
      </c>
    </row>
    <row r="4" spans="1:2" x14ac:dyDescent="0.4">
      <c r="A4" s="34">
        <v>43501</v>
      </c>
      <c r="B4" t="s">
        <v>16</v>
      </c>
    </row>
    <row r="5" spans="1:2" x14ac:dyDescent="0.4">
      <c r="A5" s="34">
        <v>43502</v>
      </c>
      <c r="B5" t="s">
        <v>16</v>
      </c>
    </row>
    <row r="6" spans="1:2" x14ac:dyDescent="0.4">
      <c r="A6" s="34">
        <v>43480</v>
      </c>
      <c r="B6" t="s">
        <v>27</v>
      </c>
    </row>
    <row r="7" spans="1:2" x14ac:dyDescent="0.4">
      <c r="A7" s="34">
        <v>43525</v>
      </c>
      <c r="B7" t="s">
        <v>17</v>
      </c>
    </row>
    <row r="8" spans="1:2" x14ac:dyDescent="0.4">
      <c r="A8" s="34">
        <v>43590</v>
      </c>
      <c r="B8" t="s">
        <v>19</v>
      </c>
    </row>
    <row r="9" spans="1:2" x14ac:dyDescent="0.4">
      <c r="A9" s="34">
        <v>43597</v>
      </c>
      <c r="B9" t="s">
        <v>20</v>
      </c>
    </row>
    <row r="10" spans="1:2" x14ac:dyDescent="0.4">
      <c r="A10" s="34">
        <v>43622</v>
      </c>
      <c r="B10" t="s">
        <v>21</v>
      </c>
    </row>
    <row r="11" spans="1:2" x14ac:dyDescent="0.4">
      <c r="A11" s="34">
        <v>43692</v>
      </c>
      <c r="B11" t="s">
        <v>22</v>
      </c>
    </row>
    <row r="12" spans="1:2" x14ac:dyDescent="0.4">
      <c r="A12" s="34">
        <v>43697</v>
      </c>
      <c r="B12" t="s">
        <v>28</v>
      </c>
    </row>
    <row r="13" spans="1:2" x14ac:dyDescent="0.4">
      <c r="A13" s="34">
        <v>43720</v>
      </c>
      <c r="B13" t="s">
        <v>23</v>
      </c>
    </row>
    <row r="14" spans="1:2" x14ac:dyDescent="0.4">
      <c r="A14" s="34">
        <v>43721</v>
      </c>
      <c r="B14" t="s">
        <v>23</v>
      </c>
    </row>
    <row r="15" spans="1:2" x14ac:dyDescent="0.4">
      <c r="A15" s="34">
        <v>43722</v>
      </c>
      <c r="B15" t="s">
        <v>23</v>
      </c>
    </row>
    <row r="16" spans="1:2" x14ac:dyDescent="0.4">
      <c r="A16" s="34">
        <v>43741</v>
      </c>
      <c r="B16" t="s">
        <v>24</v>
      </c>
    </row>
    <row r="17" spans="1:2" x14ac:dyDescent="0.4">
      <c r="A17" s="34">
        <v>43747</v>
      </c>
      <c r="B17" t="s">
        <v>25</v>
      </c>
    </row>
    <row r="18" spans="1:2" x14ac:dyDescent="0.4">
      <c r="A18" s="34">
        <v>43824</v>
      </c>
      <c r="B18" t="s">
        <v>26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달력</vt:lpstr>
      <vt:lpstr>연결이미지</vt:lpstr>
      <vt:lpstr>휴일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오빠두엑셀</dc:creator>
  <cp:lastModifiedBy>Oppadu</cp:lastModifiedBy>
  <dcterms:created xsi:type="dcterms:W3CDTF">2019-01-07T14:03:16Z</dcterms:created>
  <dcterms:modified xsi:type="dcterms:W3CDTF">2020-03-08T16:29:18Z</dcterms:modified>
</cp:coreProperties>
</file>