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padu\Desktop\"/>
    </mc:Choice>
  </mc:AlternateContent>
  <xr:revisionPtr revIDLastSave="0" documentId="13_ncr:1_{82CA53F3-E590-4304-886C-D10CFB1096A3}" xr6:coauthVersionLast="45" xr6:coauthVersionMax="45" xr10:uidLastSave="{00000000-0000-0000-0000-000000000000}"/>
  <bookViews>
    <workbookView xWindow="-108" yWindow="-108" windowWidth="23256" windowHeight="12576" xr2:uid="{C5EF96F8-8C9B-42C9-A471-F4513B09E6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0" i="1" l="1"/>
  <c r="Y29" i="1"/>
  <c r="P29" i="1"/>
  <c r="A17" i="1" l="1"/>
  <c r="A18" i="1"/>
  <c r="A19" i="1"/>
  <c r="A20" i="1"/>
  <c r="A21" i="1"/>
  <c r="A22" i="1"/>
  <c r="A23" i="1"/>
  <c r="A24" i="1"/>
  <c r="A25" i="1"/>
  <c r="A26" i="1"/>
  <c r="A27" i="1"/>
  <c r="Y24" i="1"/>
  <c r="Y20" i="1" l="1"/>
  <c r="Y14" i="1"/>
  <c r="Y15" i="1"/>
  <c r="Y16" i="1"/>
  <c r="Y17" i="1"/>
  <c r="Y18" i="1"/>
  <c r="Y19" i="1"/>
  <c r="Y21" i="1"/>
  <c r="Y22" i="1"/>
  <c r="Y23" i="1"/>
  <c r="Y25" i="1"/>
  <c r="Y26" i="1"/>
  <c r="Y27" i="1"/>
  <c r="Y13" i="1"/>
  <c r="A14" i="1"/>
  <c r="A15" i="1"/>
  <c r="A16" i="1"/>
  <c r="A13" i="1"/>
  <c r="Y28" i="1" l="1"/>
  <c r="D29" i="1" s="1"/>
  <c r="V10" i="1" s="1"/>
  <c r="H10" i="1" s="1"/>
</calcChain>
</file>

<file path=xl/sharedStrings.xml><?xml version="1.0" encoding="utf-8"?>
<sst xmlns="http://schemas.openxmlformats.org/spreadsheetml/2006/main" count="64" uniqueCount="59">
  <si>
    <t>No</t>
    <phoneticPr fontId="1" type="noConversion"/>
  </si>
  <si>
    <t>견 적 서</t>
    <phoneticPr fontId="1" type="noConversion"/>
  </si>
  <si>
    <t>등록번호</t>
    <phoneticPr fontId="1" type="noConversion"/>
  </si>
  <si>
    <t>상 호</t>
    <phoneticPr fontId="1" type="noConversion"/>
  </si>
  <si>
    <t>주 소</t>
    <phoneticPr fontId="1" type="noConversion"/>
  </si>
  <si>
    <t>업 태</t>
    <phoneticPr fontId="1" type="noConversion"/>
  </si>
  <si>
    <t>성  명</t>
    <phoneticPr fontId="1" type="noConversion"/>
  </si>
  <si>
    <t>공 급 자</t>
    <phoneticPr fontId="1" type="noConversion"/>
  </si>
  <si>
    <t>종 목</t>
    <phoneticPr fontId="1" type="noConversion"/>
  </si>
  <si>
    <t>FAX</t>
    <phoneticPr fontId="1" type="noConversion"/>
  </si>
  <si>
    <t>TEL</t>
    <phoneticPr fontId="1" type="noConversion"/>
  </si>
  <si>
    <t>년</t>
    <phoneticPr fontId="1" type="noConversion"/>
  </si>
  <si>
    <t>월</t>
    <phoneticPr fontId="1" type="noConversion"/>
  </si>
  <si>
    <t>일</t>
    <phoneticPr fontId="1" type="noConversion"/>
  </si>
  <si>
    <t>님 귀 하</t>
    <phoneticPr fontId="1" type="noConversion"/>
  </si>
  <si>
    <t>오 빠 두</t>
    <phoneticPr fontId="1" type="noConversion"/>
  </si>
  <si>
    <t>번호</t>
    <phoneticPr fontId="1" type="noConversion"/>
  </si>
  <si>
    <t>품      명</t>
    <phoneticPr fontId="1" type="noConversion"/>
  </si>
  <si>
    <t>규 격</t>
    <phoneticPr fontId="1" type="noConversion"/>
  </si>
  <si>
    <t>수  량</t>
    <phoneticPr fontId="1" type="noConversion"/>
  </si>
  <si>
    <t>단   가</t>
    <phoneticPr fontId="1" type="noConversion"/>
  </si>
  <si>
    <t>금    액</t>
    <phoneticPr fontId="1" type="noConversion"/>
  </si>
  <si>
    <t>부서</t>
    <phoneticPr fontId="1" type="noConversion"/>
  </si>
  <si>
    <t>E-mail</t>
    <phoneticPr fontId="1" type="noConversion"/>
  </si>
  <si>
    <t>H.P</t>
    <phoneticPr fontId="1" type="noConversion"/>
  </si>
  <si>
    <t>담당</t>
    <phoneticPr fontId="1" type="noConversion"/>
  </si>
  <si>
    <t>※ 비고 및 특이사항</t>
    <phoneticPr fontId="1" type="noConversion"/>
  </si>
  <si>
    <t>오빠두엑셀</t>
    <phoneticPr fontId="1" type="noConversion"/>
  </si>
  <si>
    <t>123-01-01249</t>
    <phoneticPr fontId="1" type="noConversion"/>
  </si>
  <si>
    <t>하지원</t>
    <phoneticPr fontId="1" type="noConversion"/>
  </si>
  <si>
    <t>서울 강남구 테헤란로 141-2</t>
    <phoneticPr fontId="1" type="noConversion"/>
  </si>
  <si>
    <t>전자상거래</t>
    <phoneticPr fontId="1" type="noConversion"/>
  </si>
  <si>
    <t>온라인제품</t>
    <phoneticPr fontId="1" type="noConversion"/>
  </si>
  <si>
    <t>02) 123-4848</t>
    <phoneticPr fontId="1" type="noConversion"/>
  </si>
  <si>
    <t>합계 :</t>
    <phoneticPr fontId="1" type="noConversion"/>
  </si>
  <si>
    <t>계약금 :</t>
    <phoneticPr fontId="1" type="noConversion"/>
  </si>
  <si>
    <t>잔금 :</t>
    <phoneticPr fontId="1" type="noConversion"/>
  </si>
  <si>
    <t>XLOOKUP 함수 추가기능</t>
    <phoneticPr fontId="1" type="noConversion"/>
  </si>
  <si>
    <t>UNIQUE 함수 추가기능</t>
    <phoneticPr fontId="1" type="noConversion"/>
  </si>
  <si>
    <t>엑셀 가계부 관리 프로그램</t>
    <phoneticPr fontId="1" type="noConversion"/>
  </si>
  <si>
    <t>재고 관리 프로그램 v1.2</t>
    <phoneticPr fontId="1" type="noConversion"/>
  </si>
  <si>
    <t>EA</t>
    <phoneticPr fontId="1" type="noConversion"/>
  </si>
  <si>
    <t>영업팀</t>
    <phoneticPr fontId="1" type="noConversion"/>
  </si>
  <si>
    <t>하정우</t>
    <phoneticPr fontId="1" type="noConversion"/>
  </si>
  <si>
    <t>hjwmukbang@oppadu.com</t>
    <phoneticPr fontId="1" type="noConversion"/>
  </si>
  <si>
    <t>02) 333-2910</t>
    <phoneticPr fontId="1" type="noConversion"/>
  </si>
  <si>
    <t>010-3801-3901</t>
    <phoneticPr fontId="1" type="noConversion"/>
  </si>
  <si>
    <t>02) 139-2930</t>
    <phoneticPr fontId="1" type="noConversion"/>
  </si>
  <si>
    <t>● 오빠두엑셀 (www.oppadu.com) 홈페이지에서 온라인으로 구매 확정해주세요.</t>
    <phoneticPr fontId="1" type="noConversion"/>
  </si>
  <si>
    <t>● 도서/산간지역의 경우 추가 배송비가 부과됩니다.</t>
    <phoneticPr fontId="1" type="noConversion"/>
  </si>
  <si>
    <t>● 프로그램 커스텀 필요시 제작기간 약 3~15일 소요 / 추가비용 부과됩니다.</t>
    <phoneticPr fontId="1" type="noConversion"/>
  </si>
  <si>
    <t>● 사업자등록증은 팩스 또는 이메일(info@oppadu.com)으로 전달 부탁드립니다.</t>
    <phoneticPr fontId="1" type="noConversion"/>
  </si>
  <si>
    <t>● 견적금액은 부가세(VAT) 포함된 가격입니다.</t>
    <phoneticPr fontId="1" type="noConversion"/>
  </si>
  <si>
    <r>
      <t xml:space="preserve">온라인 강의 </t>
    </r>
    <r>
      <rPr>
        <sz val="9"/>
        <color theme="1"/>
        <rFont val="Wingdings"/>
        <charset val="2"/>
      </rPr>
      <t></t>
    </r>
    <r>
      <rPr>
        <sz val="9"/>
        <color theme="1"/>
        <rFont val="맑은 고딕"/>
        <family val="3"/>
        <charset val="129"/>
        <scheme val="minor"/>
      </rPr>
      <t xml:space="preserve"> 오프라인 특강  </t>
    </r>
    <r>
      <rPr>
        <sz val="9"/>
        <color theme="1"/>
        <rFont val="Wingdings"/>
        <charset val="2"/>
      </rPr>
      <t></t>
    </r>
    <r>
      <rPr>
        <sz val="9"/>
        <color theme="1"/>
        <rFont val="맑은 고딕"/>
        <family val="3"/>
        <charset val="129"/>
        <scheme val="major"/>
      </rPr>
      <t xml:space="preserve"> 기업 컨설팅 </t>
    </r>
    <r>
      <rPr>
        <sz val="9"/>
        <color theme="1"/>
        <rFont val="Wingdings"/>
        <charset val="2"/>
      </rPr>
      <t></t>
    </r>
    <r>
      <rPr>
        <sz val="9"/>
        <color theme="1"/>
        <rFont val="맑은 고딕"/>
        <family val="3"/>
        <charset val="129"/>
        <scheme val="major"/>
      </rPr>
      <t xml:space="preserve"> </t>
    </r>
    <r>
      <rPr>
        <sz val="9"/>
        <color theme="1"/>
        <rFont val="맑은 고딕"/>
        <family val="3"/>
        <charset val="129"/>
        <scheme val="minor"/>
      </rPr>
      <t>프로그램 보완/제작</t>
    </r>
    <phoneticPr fontId="1" type="noConversion"/>
  </si>
  <si>
    <t>E-mail : info@oppadu.com  홈페이지 : www.oppadu.com</t>
    <phoneticPr fontId="1" type="noConversion"/>
  </si>
  <si>
    <t>본사 : 서울시 강남구 테헤란로 141-2 오빠두센터 13층</t>
    <phoneticPr fontId="1" type="noConversion"/>
  </si>
  <si>
    <t>합 계 금 액 :</t>
    <phoneticPr fontId="1" type="noConversion"/>
  </si>
  <si>
    <t>(부가세 포함)</t>
    <phoneticPr fontId="1" type="noConversion"/>
  </si>
  <si>
    <t>오빠두엑셀을 이용해주셔서 감사합니다.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</si>
</sst>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&quot; 원&quot;_-;;\-\ \ &quot;원&quot;_-"/>
    <numFmt numFmtId="177" formatCode="#,###\ &quot;원&quot;_-;;\-\ \ &quot;원&quot;_-"/>
    <numFmt numFmtId="178" formatCode="#,##0_-;;\-_-"/>
    <numFmt numFmtId="179" formatCode="#,##0;;\-"/>
    <numFmt numFmtId="180" formatCode="\(&quot;₩&quot;* #,##0\ \)"/>
    <numFmt numFmtId="181" formatCode="[DBNum4]_-\ &quot;일&quot;&quot;금&quot;\ * General\ &quot;원&quot;&quot;정&quot;_-"/>
    <numFmt numFmtId="182" formatCode="&quot;(총액의&quot;\ 0\ %\)_-_-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theme="1"/>
      <name val="Wingdings"/>
      <charset val="2"/>
    </font>
    <font>
      <sz val="9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/>
    <xf numFmtId="0" fontId="5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/>
    <xf numFmtId="0" fontId="7" fillId="0" borderId="1" xfId="0" applyFont="1" applyBorder="1">
      <alignment vertical="center"/>
    </xf>
    <xf numFmtId="0" fontId="9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5" fillId="0" borderId="7" xfId="0" applyFont="1" applyBorder="1" applyAlignment="1">
      <alignment vertical="center"/>
    </xf>
    <xf numFmtId="31" fontId="5" fillId="0" borderId="7" xfId="0" applyNumberFormat="1" applyFont="1" applyBorder="1" applyAlignment="1">
      <alignment vertical="center"/>
    </xf>
    <xf numFmtId="0" fontId="5" fillId="0" borderId="7" xfId="0" applyFont="1" applyBorder="1" applyAlignment="1"/>
    <xf numFmtId="0" fontId="5" fillId="0" borderId="7" xfId="0" applyFont="1" applyBorder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7" fillId="0" borderId="9" xfId="0" applyFont="1" applyBorder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82" fontId="14" fillId="0" borderId="1" xfId="0" applyNumberFormat="1" applyFont="1" applyBorder="1" applyAlignment="1">
      <alignment horizontal="right" vertical="center"/>
    </xf>
    <xf numFmtId="182" fontId="14" fillId="0" borderId="11" xfId="0" applyNumberFormat="1" applyFont="1" applyBorder="1" applyAlignment="1">
      <alignment horizontal="right" vertical="center"/>
    </xf>
    <xf numFmtId="0" fontId="10" fillId="0" borderId="10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0" borderId="7" xfId="0" applyFont="1" applyBorder="1" applyAlignment="1">
      <alignment horizontal="distributed" vertical="center" indent="14"/>
    </xf>
    <xf numFmtId="0" fontId="4" fillId="0" borderId="0" xfId="0" applyFont="1" applyBorder="1" applyAlignment="1">
      <alignment horizontal="distributed" vertical="center" indent="14"/>
    </xf>
    <xf numFmtId="0" fontId="4" fillId="0" borderId="8" xfId="0" applyFont="1" applyBorder="1" applyAlignment="1">
      <alignment horizontal="distributed" vertical="center" indent="14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/>
    </xf>
    <xf numFmtId="0" fontId="5" fillId="0" borderId="0" xfId="0" applyFont="1" applyBorder="1" applyAlignment="1">
      <alignment horizontal="right" vertical="center"/>
    </xf>
    <xf numFmtId="0" fontId="8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0" fontId="7" fillId="0" borderId="1" xfId="0" applyFont="1" applyBorder="1" applyAlignment="1">
      <alignment horizontal="left" vertical="top" indent="1"/>
    </xf>
    <xf numFmtId="0" fontId="7" fillId="0" borderId="11" xfId="0" applyFont="1" applyBorder="1" applyAlignment="1">
      <alignment horizontal="left" vertical="top" indent="1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80" fontId="13" fillId="0" borderId="3" xfId="0" applyNumberFormat="1" applyFont="1" applyBorder="1" applyAlignment="1">
      <alignment horizontal="center" vertical="center"/>
    </xf>
    <xf numFmtId="180" fontId="13" fillId="0" borderId="1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81" fontId="13" fillId="0" borderId="3" xfId="0" applyNumberFormat="1" applyFont="1" applyBorder="1" applyAlignment="1">
      <alignment horizontal="center" vertical="center"/>
    </xf>
    <xf numFmtId="181" fontId="13" fillId="0" borderId="1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right"/>
    </xf>
    <xf numFmtId="176" fontId="5" fillId="0" borderId="6" xfId="0" applyNumberFormat="1" applyFont="1" applyBorder="1" applyAlignment="1">
      <alignment horizontal="right"/>
    </xf>
    <xf numFmtId="0" fontId="9" fillId="0" borderId="5" xfId="0" applyFont="1" applyBorder="1" applyAlignment="1">
      <alignment horizontal="right" vertical="center"/>
    </xf>
    <xf numFmtId="0" fontId="7" fillId="0" borderId="3" xfId="0" applyFont="1" applyBorder="1" applyAlignment="1">
      <alignment horizontal="left" indent="1"/>
    </xf>
    <xf numFmtId="0" fontId="7" fillId="0" borderId="6" xfId="0" applyFont="1" applyBorder="1" applyAlignment="1">
      <alignment horizontal="left" indent="1"/>
    </xf>
    <xf numFmtId="0" fontId="7" fillId="0" borderId="0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177" fontId="0" fillId="0" borderId="2" xfId="0" applyNumberForma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12" xfId="0" applyFont="1" applyBorder="1" applyAlignment="1"/>
    <xf numFmtId="179" fontId="5" fillId="0" borderId="4" xfId="0" applyNumberFormat="1" applyFont="1" applyBorder="1" applyAlignment="1">
      <alignment vertical="center"/>
    </xf>
    <xf numFmtId="179" fontId="5" fillId="0" borderId="5" xfId="0" applyNumberFormat="1" applyFont="1" applyBorder="1" applyAlignment="1">
      <alignment vertical="center"/>
    </xf>
    <xf numFmtId="179" fontId="5" fillId="0" borderId="12" xfId="0" applyNumberFormat="1" applyFont="1" applyBorder="1" applyAlignment="1">
      <alignment vertical="center"/>
    </xf>
    <xf numFmtId="178" fontId="5" fillId="0" borderId="4" xfId="0" applyNumberFormat="1" applyFont="1" applyBorder="1" applyAlignment="1">
      <alignment vertical="center"/>
    </xf>
    <xf numFmtId="178" fontId="5" fillId="0" borderId="5" xfId="0" applyNumberFormat="1" applyFont="1" applyBorder="1" applyAlignment="1">
      <alignment vertical="center"/>
    </xf>
    <xf numFmtId="178" fontId="5" fillId="0" borderId="12" xfId="0" applyNumberFormat="1" applyFont="1" applyBorder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38</xdr:row>
      <xdr:rowOff>197428</xdr:rowOff>
    </xdr:from>
    <xdr:to>
      <xdr:col>7</xdr:col>
      <xdr:colOff>72044</xdr:colOff>
      <xdr:row>40</xdr:row>
      <xdr:rowOff>19883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0CCD9C-31F8-4607-B8F7-ACA33F38F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9105208"/>
          <a:ext cx="1276004" cy="325374"/>
        </a:xfrm>
        <a:prstGeom prst="rect">
          <a:avLst/>
        </a:prstGeom>
      </xdr:spPr>
    </xdr:pic>
    <xdr:clientData/>
  </xdr:twoCellAnchor>
  <xdr:twoCellAnchor editAs="oneCell">
    <xdr:from>
      <xdr:col>26</xdr:col>
      <xdr:colOff>22860</xdr:colOff>
      <xdr:row>0</xdr:row>
      <xdr:rowOff>52520</xdr:rowOff>
    </xdr:from>
    <xdr:to>
      <xdr:col>29</xdr:col>
      <xdr:colOff>137160</xdr:colOff>
      <xdr:row>0</xdr:row>
      <xdr:rowOff>236219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8BFAA3-8787-48DD-8EE2-D922DC8F2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3980" y="52520"/>
          <a:ext cx="708660" cy="183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DC413-7FDB-4018-8B71-D82A021C7065}">
  <dimension ref="A1:AD46"/>
  <sheetViews>
    <sheetView showRowColHeaders="0" tabSelected="1" view="pageLayout" zoomScaleNormal="100" zoomScaleSheetLayoutView="85" workbookViewId="0">
      <selection activeCell="X18" sqref="X18"/>
    </sheetView>
  </sheetViews>
  <sheetFormatPr defaultColWidth="4.296875" defaultRowHeight="17.399999999999999" x14ac:dyDescent="0.4"/>
  <cols>
    <col min="1" max="30" width="2.59765625" customWidth="1"/>
  </cols>
  <sheetData>
    <row r="1" spans="1:30" ht="19.2" customHeight="1" thickBot="1" x14ac:dyDescent="0.45">
      <c r="A1" s="8" t="s">
        <v>0</v>
      </c>
      <c r="B1" s="9"/>
      <c r="C1" s="74">
        <v>101</v>
      </c>
      <c r="D1" s="74"/>
      <c r="E1" s="74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1"/>
    </row>
    <row r="2" spans="1:30" ht="1.8" customHeight="1" x14ac:dyDescent="0.4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4"/>
    </row>
    <row r="3" spans="1:30" ht="35.4" customHeight="1" x14ac:dyDescent="0.4">
      <c r="A3" s="43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5"/>
    </row>
    <row r="4" spans="1:30" ht="9" customHeight="1" thickBot="1" x14ac:dyDescent="0.4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4"/>
    </row>
    <row r="5" spans="1:30" s="1" customFormat="1" ht="16.8" customHeight="1" thickBot="1" x14ac:dyDescent="0.45">
      <c r="A5" s="15"/>
      <c r="B5" s="4"/>
      <c r="C5" s="50">
        <v>2020</v>
      </c>
      <c r="D5" s="50"/>
      <c r="E5" s="50"/>
      <c r="F5" s="4" t="s">
        <v>11</v>
      </c>
      <c r="G5" s="4">
        <v>12</v>
      </c>
      <c r="H5" s="4" t="s">
        <v>12</v>
      </c>
      <c r="I5" s="4">
        <v>11</v>
      </c>
      <c r="J5" s="4" t="s">
        <v>13</v>
      </c>
      <c r="K5" s="4"/>
      <c r="L5" s="4"/>
      <c r="M5" s="5"/>
      <c r="N5" s="47" t="s">
        <v>7</v>
      </c>
      <c r="O5" s="46" t="s">
        <v>2</v>
      </c>
      <c r="P5" s="46"/>
      <c r="Q5" s="46"/>
      <c r="R5" s="80" t="s">
        <v>28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2"/>
    </row>
    <row r="6" spans="1:30" s="1" customFormat="1" ht="16.8" customHeight="1" thickBot="1" x14ac:dyDescent="0.45">
      <c r="A6" s="16"/>
      <c r="B6" s="52" t="s">
        <v>15</v>
      </c>
      <c r="C6" s="52"/>
      <c r="D6" s="52"/>
      <c r="E6" s="52"/>
      <c r="F6" s="52"/>
      <c r="G6" s="52"/>
      <c r="H6" s="52"/>
      <c r="I6" s="52"/>
      <c r="J6" s="4"/>
      <c r="K6" s="4"/>
      <c r="L6" s="4"/>
      <c r="M6" s="5"/>
      <c r="N6" s="48"/>
      <c r="O6" s="46" t="s">
        <v>3</v>
      </c>
      <c r="P6" s="46"/>
      <c r="Q6" s="46"/>
      <c r="R6" s="80" t="s">
        <v>27</v>
      </c>
      <c r="S6" s="81"/>
      <c r="T6" s="81"/>
      <c r="U6" s="81"/>
      <c r="V6" s="82"/>
      <c r="W6" s="83" t="s">
        <v>6</v>
      </c>
      <c r="X6" s="84"/>
      <c r="Y6" s="85"/>
      <c r="Z6" s="80" t="s">
        <v>29</v>
      </c>
      <c r="AA6" s="81"/>
      <c r="AB6" s="81"/>
      <c r="AC6" s="81"/>
      <c r="AD6" s="82"/>
    </row>
    <row r="7" spans="1:30" s="3" customFormat="1" ht="16.8" customHeight="1" thickBot="1" x14ac:dyDescent="0.4">
      <c r="A7" s="17"/>
      <c r="B7" s="53"/>
      <c r="C7" s="53"/>
      <c r="D7" s="53"/>
      <c r="E7" s="53"/>
      <c r="F7" s="53"/>
      <c r="G7" s="53"/>
      <c r="H7" s="53"/>
      <c r="I7" s="53"/>
      <c r="J7" s="51" t="s">
        <v>14</v>
      </c>
      <c r="K7" s="51"/>
      <c r="L7" s="51"/>
      <c r="M7" s="6"/>
      <c r="N7" s="48"/>
      <c r="O7" s="49" t="s">
        <v>4</v>
      </c>
      <c r="P7" s="49"/>
      <c r="Q7" s="49"/>
      <c r="R7" s="86" t="s">
        <v>30</v>
      </c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8"/>
    </row>
    <row r="8" spans="1:30" s="1" customFormat="1" ht="16.8" customHeight="1" thickBot="1" x14ac:dyDescent="0.45">
      <c r="A8" s="18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48"/>
      <c r="O8" s="46" t="s">
        <v>5</v>
      </c>
      <c r="P8" s="46"/>
      <c r="Q8" s="46"/>
      <c r="R8" s="80" t="s">
        <v>31</v>
      </c>
      <c r="S8" s="81"/>
      <c r="T8" s="81"/>
      <c r="U8" s="81"/>
      <c r="V8" s="82"/>
      <c r="W8" s="83" t="s">
        <v>8</v>
      </c>
      <c r="X8" s="84"/>
      <c r="Y8" s="85"/>
      <c r="Z8" s="81" t="s">
        <v>32</v>
      </c>
      <c r="AA8" s="81"/>
      <c r="AB8" s="81"/>
      <c r="AC8" s="81"/>
      <c r="AD8" s="82"/>
    </row>
    <row r="9" spans="1:30" s="1" customFormat="1" ht="16.8" customHeight="1" thickBot="1" x14ac:dyDescent="0.45">
      <c r="A9" s="21" t="s">
        <v>58</v>
      </c>
      <c r="B9" s="7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48"/>
      <c r="O9" s="46" t="s">
        <v>10</v>
      </c>
      <c r="P9" s="46"/>
      <c r="Q9" s="46"/>
      <c r="R9" s="80" t="s">
        <v>33</v>
      </c>
      <c r="S9" s="81"/>
      <c r="T9" s="81"/>
      <c r="U9" s="81"/>
      <c r="V9" s="82"/>
      <c r="W9" s="83" t="s">
        <v>9</v>
      </c>
      <c r="X9" s="84"/>
      <c r="Y9" s="85"/>
      <c r="Z9" s="81"/>
      <c r="AA9" s="81"/>
      <c r="AB9" s="81"/>
      <c r="AC9" s="81"/>
      <c r="AD9" s="82"/>
    </row>
    <row r="10" spans="1:30" ht="19.2" customHeight="1" x14ac:dyDescent="0.35">
      <c r="A10" s="58" t="s">
        <v>56</v>
      </c>
      <c r="B10" s="59"/>
      <c r="C10" s="59"/>
      <c r="D10" s="59"/>
      <c r="E10" s="59"/>
      <c r="F10" s="59"/>
      <c r="G10" s="59"/>
      <c r="H10" s="64">
        <f>V10</f>
        <v>998000</v>
      </c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0">
        <f>D29</f>
        <v>998000</v>
      </c>
      <c r="W10" s="60"/>
      <c r="X10" s="60"/>
      <c r="Y10" s="60"/>
      <c r="Z10" s="60"/>
      <c r="AA10" s="60"/>
      <c r="AB10" s="60"/>
      <c r="AC10" s="60"/>
      <c r="AD10" s="62"/>
    </row>
    <row r="11" spans="1:30" ht="19.2" customHeight="1" thickBot="1" x14ac:dyDescent="0.45">
      <c r="A11" s="56" t="s">
        <v>57</v>
      </c>
      <c r="B11" s="57"/>
      <c r="C11" s="57"/>
      <c r="D11" s="57"/>
      <c r="E11" s="57"/>
      <c r="F11" s="57"/>
      <c r="G11" s="57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1"/>
      <c r="W11" s="61"/>
      <c r="X11" s="61"/>
      <c r="Y11" s="61"/>
      <c r="Z11" s="61"/>
      <c r="AA11" s="61"/>
      <c r="AB11" s="61"/>
      <c r="AC11" s="61"/>
      <c r="AD11" s="63"/>
    </row>
    <row r="12" spans="1:30" ht="20.399999999999999" customHeight="1" thickBot="1" x14ac:dyDescent="0.45">
      <c r="A12" s="38" t="s">
        <v>16</v>
      </c>
      <c r="B12" s="38"/>
      <c r="C12" s="38" t="s">
        <v>17</v>
      </c>
      <c r="D12" s="38"/>
      <c r="E12" s="38"/>
      <c r="F12" s="38"/>
      <c r="G12" s="38"/>
      <c r="H12" s="38"/>
      <c r="I12" s="38"/>
      <c r="J12" s="38"/>
      <c r="K12" s="38"/>
      <c r="L12" s="38"/>
      <c r="M12" s="38" t="s">
        <v>18</v>
      </c>
      <c r="N12" s="38"/>
      <c r="O12" s="38"/>
      <c r="P12" s="38" t="s">
        <v>19</v>
      </c>
      <c r="Q12" s="38"/>
      <c r="R12" s="38"/>
      <c r="S12" s="38"/>
      <c r="T12" s="38" t="s">
        <v>20</v>
      </c>
      <c r="U12" s="38"/>
      <c r="V12" s="38"/>
      <c r="W12" s="38"/>
      <c r="X12" s="38"/>
      <c r="Y12" s="38" t="s">
        <v>21</v>
      </c>
      <c r="Z12" s="38"/>
      <c r="AA12" s="38"/>
      <c r="AB12" s="38"/>
      <c r="AC12" s="38"/>
      <c r="AD12" s="38"/>
    </row>
    <row r="13" spans="1:30" ht="20.399999999999999" customHeight="1" thickBot="1" x14ac:dyDescent="0.45">
      <c r="A13" s="36">
        <f>IF(C13&lt;&gt;"",ROW()-12,"")</f>
        <v>1</v>
      </c>
      <c r="B13" s="37"/>
      <c r="C13" s="80" t="s">
        <v>37</v>
      </c>
      <c r="D13" s="81"/>
      <c r="E13" s="81"/>
      <c r="F13" s="81"/>
      <c r="G13" s="81"/>
      <c r="H13" s="81"/>
      <c r="I13" s="81"/>
      <c r="J13" s="81"/>
      <c r="K13" s="81"/>
      <c r="L13" s="82"/>
      <c r="M13" s="80" t="s">
        <v>41</v>
      </c>
      <c r="N13" s="81"/>
      <c r="O13" s="82"/>
      <c r="P13" s="89">
        <v>3</v>
      </c>
      <c r="Q13" s="90"/>
      <c r="R13" s="90"/>
      <c r="S13" s="91"/>
      <c r="T13" s="92">
        <v>3500</v>
      </c>
      <c r="U13" s="93"/>
      <c r="V13" s="93"/>
      <c r="W13" s="93"/>
      <c r="X13" s="94"/>
      <c r="Y13" s="39">
        <f>T13*P13</f>
        <v>10500</v>
      </c>
      <c r="Z13" s="40"/>
      <c r="AA13" s="40"/>
      <c r="AB13" s="40"/>
      <c r="AC13" s="40"/>
      <c r="AD13" s="41"/>
    </row>
    <row r="14" spans="1:30" ht="20.399999999999999" customHeight="1" thickBot="1" x14ac:dyDescent="0.45">
      <c r="A14" s="36">
        <f t="shared" ref="A14:A16" si="0">IF(C14&lt;&gt;"",ROW()-12,"")</f>
        <v>2</v>
      </c>
      <c r="B14" s="37"/>
      <c r="C14" s="80" t="s">
        <v>38</v>
      </c>
      <c r="D14" s="81"/>
      <c r="E14" s="81"/>
      <c r="F14" s="81"/>
      <c r="G14" s="81"/>
      <c r="H14" s="81"/>
      <c r="I14" s="81"/>
      <c r="J14" s="81"/>
      <c r="K14" s="81"/>
      <c r="L14" s="82"/>
      <c r="M14" s="80" t="s">
        <v>41</v>
      </c>
      <c r="N14" s="81"/>
      <c r="O14" s="82"/>
      <c r="P14" s="89">
        <v>5</v>
      </c>
      <c r="Q14" s="90"/>
      <c r="R14" s="90"/>
      <c r="S14" s="91"/>
      <c r="T14" s="92">
        <v>3500</v>
      </c>
      <c r="U14" s="93"/>
      <c r="V14" s="93"/>
      <c r="W14" s="93"/>
      <c r="X14" s="94"/>
      <c r="Y14" s="39">
        <f t="shared" ref="Y14:Y27" si="1">T14*P14</f>
        <v>17500</v>
      </c>
      <c r="Z14" s="40"/>
      <c r="AA14" s="40"/>
      <c r="AB14" s="40"/>
      <c r="AC14" s="40"/>
      <c r="AD14" s="41"/>
    </row>
    <row r="15" spans="1:30" ht="20.399999999999999" customHeight="1" thickBot="1" x14ac:dyDescent="0.45">
      <c r="A15" s="36">
        <f t="shared" si="0"/>
        <v>3</v>
      </c>
      <c r="B15" s="37"/>
      <c r="C15" s="80" t="s">
        <v>39</v>
      </c>
      <c r="D15" s="81"/>
      <c r="E15" s="81"/>
      <c r="F15" s="81"/>
      <c r="G15" s="81"/>
      <c r="H15" s="81"/>
      <c r="I15" s="81"/>
      <c r="J15" s="81"/>
      <c r="K15" s="81"/>
      <c r="L15" s="82"/>
      <c r="M15" s="80" t="s">
        <v>41</v>
      </c>
      <c r="N15" s="81"/>
      <c r="O15" s="82"/>
      <c r="P15" s="89">
        <v>10</v>
      </c>
      <c r="Q15" s="90"/>
      <c r="R15" s="90"/>
      <c r="S15" s="91"/>
      <c r="T15" s="92">
        <v>38000</v>
      </c>
      <c r="U15" s="93"/>
      <c r="V15" s="93"/>
      <c r="W15" s="93"/>
      <c r="X15" s="94"/>
      <c r="Y15" s="39">
        <f t="shared" si="1"/>
        <v>380000</v>
      </c>
      <c r="Z15" s="40"/>
      <c r="AA15" s="40"/>
      <c r="AB15" s="40"/>
      <c r="AC15" s="40"/>
      <c r="AD15" s="41"/>
    </row>
    <row r="16" spans="1:30" ht="20.399999999999999" customHeight="1" thickBot="1" x14ac:dyDescent="0.45">
      <c r="A16" s="36">
        <f t="shared" si="0"/>
        <v>4</v>
      </c>
      <c r="B16" s="37"/>
      <c r="C16" s="80" t="s">
        <v>40</v>
      </c>
      <c r="D16" s="81"/>
      <c r="E16" s="81"/>
      <c r="F16" s="81"/>
      <c r="G16" s="81"/>
      <c r="H16" s="81"/>
      <c r="I16" s="81"/>
      <c r="J16" s="81"/>
      <c r="K16" s="81"/>
      <c r="L16" s="82"/>
      <c r="M16" s="80" t="s">
        <v>41</v>
      </c>
      <c r="N16" s="81"/>
      <c r="O16" s="82"/>
      <c r="P16" s="89">
        <v>10</v>
      </c>
      <c r="Q16" s="90"/>
      <c r="R16" s="90"/>
      <c r="S16" s="91"/>
      <c r="T16" s="92">
        <v>59000</v>
      </c>
      <c r="U16" s="93"/>
      <c r="V16" s="93"/>
      <c r="W16" s="93"/>
      <c r="X16" s="94"/>
      <c r="Y16" s="39">
        <f t="shared" si="1"/>
        <v>590000</v>
      </c>
      <c r="Z16" s="40"/>
      <c r="AA16" s="40"/>
      <c r="AB16" s="40"/>
      <c r="AC16" s="40"/>
      <c r="AD16" s="41"/>
    </row>
    <row r="17" spans="1:30" ht="20.399999999999999" customHeight="1" thickBot="1" x14ac:dyDescent="0.45">
      <c r="A17" s="36" t="str">
        <f t="shared" ref="A17:A27" si="2">IF(C17&lt;&gt;"",ROW()-12,"")</f>
        <v/>
      </c>
      <c r="B17" s="37"/>
      <c r="C17" s="80"/>
      <c r="D17" s="81"/>
      <c r="E17" s="81"/>
      <c r="F17" s="81"/>
      <c r="G17" s="81"/>
      <c r="H17" s="81"/>
      <c r="I17" s="81"/>
      <c r="J17" s="81"/>
      <c r="K17" s="81"/>
      <c r="L17" s="82"/>
      <c r="M17" s="80"/>
      <c r="N17" s="81"/>
      <c r="O17" s="82"/>
      <c r="P17" s="89"/>
      <c r="Q17" s="90"/>
      <c r="R17" s="90"/>
      <c r="S17" s="91"/>
      <c r="T17" s="92"/>
      <c r="U17" s="93"/>
      <c r="V17" s="93"/>
      <c r="W17" s="93"/>
      <c r="X17" s="94"/>
      <c r="Y17" s="39">
        <f t="shared" si="1"/>
        <v>0</v>
      </c>
      <c r="Z17" s="40"/>
      <c r="AA17" s="40"/>
      <c r="AB17" s="40"/>
      <c r="AC17" s="40"/>
      <c r="AD17" s="41"/>
    </row>
    <row r="18" spans="1:30" ht="20.399999999999999" customHeight="1" thickBot="1" x14ac:dyDescent="0.45">
      <c r="A18" s="36" t="str">
        <f t="shared" si="2"/>
        <v/>
      </c>
      <c r="B18" s="37"/>
      <c r="C18" s="80"/>
      <c r="D18" s="81"/>
      <c r="E18" s="81"/>
      <c r="F18" s="81"/>
      <c r="G18" s="81"/>
      <c r="H18" s="81"/>
      <c r="I18" s="81"/>
      <c r="J18" s="81"/>
      <c r="K18" s="81"/>
      <c r="L18" s="82"/>
      <c r="M18" s="80"/>
      <c r="N18" s="81"/>
      <c r="O18" s="82"/>
      <c r="P18" s="89"/>
      <c r="Q18" s="90"/>
      <c r="R18" s="90"/>
      <c r="S18" s="91"/>
      <c r="T18" s="92"/>
      <c r="U18" s="93"/>
      <c r="V18" s="93"/>
      <c r="W18" s="93"/>
      <c r="X18" s="94"/>
      <c r="Y18" s="39">
        <f t="shared" si="1"/>
        <v>0</v>
      </c>
      <c r="Z18" s="40"/>
      <c r="AA18" s="40"/>
      <c r="AB18" s="40"/>
      <c r="AC18" s="40"/>
      <c r="AD18" s="41"/>
    </row>
    <row r="19" spans="1:30" ht="20.399999999999999" customHeight="1" thickBot="1" x14ac:dyDescent="0.45">
      <c r="A19" s="36" t="str">
        <f t="shared" si="2"/>
        <v/>
      </c>
      <c r="B19" s="37"/>
      <c r="C19" s="80"/>
      <c r="D19" s="81"/>
      <c r="E19" s="81"/>
      <c r="F19" s="81"/>
      <c r="G19" s="81"/>
      <c r="H19" s="81"/>
      <c r="I19" s="81"/>
      <c r="J19" s="81"/>
      <c r="K19" s="81"/>
      <c r="L19" s="82"/>
      <c r="M19" s="80"/>
      <c r="N19" s="81"/>
      <c r="O19" s="82"/>
      <c r="P19" s="89"/>
      <c r="Q19" s="90"/>
      <c r="R19" s="90"/>
      <c r="S19" s="91"/>
      <c r="T19" s="92"/>
      <c r="U19" s="93"/>
      <c r="V19" s="93"/>
      <c r="W19" s="93"/>
      <c r="X19" s="94"/>
      <c r="Y19" s="39">
        <f t="shared" si="1"/>
        <v>0</v>
      </c>
      <c r="Z19" s="40"/>
      <c r="AA19" s="40"/>
      <c r="AB19" s="40"/>
      <c r="AC19" s="40"/>
      <c r="AD19" s="41"/>
    </row>
    <row r="20" spans="1:30" ht="20.399999999999999" customHeight="1" thickBot="1" x14ac:dyDescent="0.45">
      <c r="A20" s="36" t="str">
        <f t="shared" si="2"/>
        <v/>
      </c>
      <c r="B20" s="37"/>
      <c r="C20" s="80"/>
      <c r="D20" s="81"/>
      <c r="E20" s="81"/>
      <c r="F20" s="81"/>
      <c r="G20" s="81"/>
      <c r="H20" s="81"/>
      <c r="I20" s="81"/>
      <c r="J20" s="81"/>
      <c r="K20" s="81"/>
      <c r="L20" s="82"/>
      <c r="M20" s="80"/>
      <c r="N20" s="81"/>
      <c r="O20" s="82"/>
      <c r="P20" s="89"/>
      <c r="Q20" s="90"/>
      <c r="R20" s="90"/>
      <c r="S20" s="91"/>
      <c r="T20" s="92"/>
      <c r="U20" s="93"/>
      <c r="V20" s="93"/>
      <c r="W20" s="93"/>
      <c r="X20" s="94"/>
      <c r="Y20" s="39">
        <f t="shared" ref="Y20" si="3">T20*P20</f>
        <v>0</v>
      </c>
      <c r="Z20" s="40"/>
      <c r="AA20" s="40"/>
      <c r="AB20" s="40"/>
      <c r="AC20" s="40"/>
      <c r="AD20" s="41"/>
    </row>
    <row r="21" spans="1:30" ht="20.399999999999999" customHeight="1" thickBot="1" x14ac:dyDescent="0.45">
      <c r="A21" s="36" t="str">
        <f t="shared" si="2"/>
        <v/>
      </c>
      <c r="B21" s="37"/>
      <c r="C21" s="80"/>
      <c r="D21" s="81"/>
      <c r="E21" s="81"/>
      <c r="F21" s="81"/>
      <c r="G21" s="81"/>
      <c r="H21" s="81"/>
      <c r="I21" s="81"/>
      <c r="J21" s="81"/>
      <c r="K21" s="81"/>
      <c r="L21" s="82"/>
      <c r="M21" s="80"/>
      <c r="N21" s="81"/>
      <c r="O21" s="82"/>
      <c r="P21" s="89"/>
      <c r="Q21" s="90"/>
      <c r="R21" s="90"/>
      <c r="S21" s="91"/>
      <c r="T21" s="92"/>
      <c r="U21" s="93"/>
      <c r="V21" s="93"/>
      <c r="W21" s="93"/>
      <c r="X21" s="94"/>
      <c r="Y21" s="39">
        <f t="shared" si="1"/>
        <v>0</v>
      </c>
      <c r="Z21" s="40"/>
      <c r="AA21" s="40"/>
      <c r="AB21" s="40"/>
      <c r="AC21" s="40"/>
      <c r="AD21" s="41"/>
    </row>
    <row r="22" spans="1:30" ht="20.399999999999999" customHeight="1" thickBot="1" x14ac:dyDescent="0.45">
      <c r="A22" s="36" t="str">
        <f t="shared" si="2"/>
        <v/>
      </c>
      <c r="B22" s="37"/>
      <c r="C22" s="80"/>
      <c r="D22" s="81"/>
      <c r="E22" s="81"/>
      <c r="F22" s="81"/>
      <c r="G22" s="81"/>
      <c r="H22" s="81"/>
      <c r="I22" s="81"/>
      <c r="J22" s="81"/>
      <c r="K22" s="81"/>
      <c r="L22" s="82"/>
      <c r="M22" s="80"/>
      <c r="N22" s="81"/>
      <c r="O22" s="82"/>
      <c r="P22" s="89"/>
      <c r="Q22" s="90"/>
      <c r="R22" s="90"/>
      <c r="S22" s="91"/>
      <c r="T22" s="92"/>
      <c r="U22" s="93"/>
      <c r="V22" s="93"/>
      <c r="W22" s="93"/>
      <c r="X22" s="94"/>
      <c r="Y22" s="39">
        <f t="shared" si="1"/>
        <v>0</v>
      </c>
      <c r="Z22" s="40"/>
      <c r="AA22" s="40"/>
      <c r="AB22" s="40"/>
      <c r="AC22" s="40"/>
      <c r="AD22" s="41"/>
    </row>
    <row r="23" spans="1:30" ht="20.399999999999999" customHeight="1" thickBot="1" x14ac:dyDescent="0.45">
      <c r="A23" s="36" t="str">
        <f t="shared" si="2"/>
        <v/>
      </c>
      <c r="B23" s="37"/>
      <c r="C23" s="80"/>
      <c r="D23" s="81"/>
      <c r="E23" s="81"/>
      <c r="F23" s="81"/>
      <c r="G23" s="81"/>
      <c r="H23" s="81"/>
      <c r="I23" s="81"/>
      <c r="J23" s="81"/>
      <c r="K23" s="81"/>
      <c r="L23" s="82"/>
      <c r="M23" s="80"/>
      <c r="N23" s="81"/>
      <c r="O23" s="82"/>
      <c r="P23" s="89"/>
      <c r="Q23" s="90"/>
      <c r="R23" s="90"/>
      <c r="S23" s="91"/>
      <c r="T23" s="92"/>
      <c r="U23" s="93"/>
      <c r="V23" s="93"/>
      <c r="W23" s="93"/>
      <c r="X23" s="94"/>
      <c r="Y23" s="39">
        <f t="shared" si="1"/>
        <v>0</v>
      </c>
      <c r="Z23" s="40"/>
      <c r="AA23" s="40"/>
      <c r="AB23" s="40"/>
      <c r="AC23" s="40"/>
      <c r="AD23" s="41"/>
    </row>
    <row r="24" spans="1:30" ht="20.399999999999999" customHeight="1" thickBot="1" x14ac:dyDescent="0.45">
      <c r="A24" s="36" t="str">
        <f t="shared" si="2"/>
        <v/>
      </c>
      <c r="B24" s="37"/>
      <c r="C24" s="80"/>
      <c r="D24" s="81"/>
      <c r="E24" s="81"/>
      <c r="F24" s="81"/>
      <c r="G24" s="81"/>
      <c r="H24" s="81"/>
      <c r="I24" s="81"/>
      <c r="J24" s="81"/>
      <c r="K24" s="81"/>
      <c r="L24" s="82"/>
      <c r="M24" s="80"/>
      <c r="N24" s="81"/>
      <c r="O24" s="82"/>
      <c r="P24" s="89"/>
      <c r="Q24" s="90"/>
      <c r="R24" s="90"/>
      <c r="S24" s="91"/>
      <c r="T24" s="92"/>
      <c r="U24" s="93"/>
      <c r="V24" s="93"/>
      <c r="W24" s="93"/>
      <c r="X24" s="94"/>
      <c r="Y24" s="39">
        <f t="shared" ref="Y24" si="4">T24*P24</f>
        <v>0</v>
      </c>
      <c r="Z24" s="40"/>
      <c r="AA24" s="40"/>
      <c r="AB24" s="40"/>
      <c r="AC24" s="40"/>
      <c r="AD24" s="41"/>
    </row>
    <row r="25" spans="1:30" ht="20.399999999999999" customHeight="1" thickBot="1" x14ac:dyDescent="0.45">
      <c r="A25" s="36" t="str">
        <f t="shared" si="2"/>
        <v/>
      </c>
      <c r="B25" s="37"/>
      <c r="C25" s="80"/>
      <c r="D25" s="81"/>
      <c r="E25" s="81"/>
      <c r="F25" s="81"/>
      <c r="G25" s="81"/>
      <c r="H25" s="81"/>
      <c r="I25" s="81"/>
      <c r="J25" s="81"/>
      <c r="K25" s="81"/>
      <c r="L25" s="82"/>
      <c r="M25" s="80"/>
      <c r="N25" s="81"/>
      <c r="O25" s="82"/>
      <c r="P25" s="89"/>
      <c r="Q25" s="90"/>
      <c r="R25" s="90"/>
      <c r="S25" s="91"/>
      <c r="T25" s="92"/>
      <c r="U25" s="93"/>
      <c r="V25" s="93"/>
      <c r="W25" s="93"/>
      <c r="X25" s="94"/>
      <c r="Y25" s="39">
        <f t="shared" si="1"/>
        <v>0</v>
      </c>
      <c r="Z25" s="40"/>
      <c r="AA25" s="40"/>
      <c r="AB25" s="40"/>
      <c r="AC25" s="40"/>
      <c r="AD25" s="41"/>
    </row>
    <row r="26" spans="1:30" ht="20.399999999999999" customHeight="1" thickBot="1" x14ac:dyDescent="0.45">
      <c r="A26" s="36" t="str">
        <f t="shared" si="2"/>
        <v/>
      </c>
      <c r="B26" s="37"/>
      <c r="C26" s="80"/>
      <c r="D26" s="81"/>
      <c r="E26" s="81"/>
      <c r="F26" s="81"/>
      <c r="G26" s="81"/>
      <c r="H26" s="81"/>
      <c r="I26" s="81"/>
      <c r="J26" s="81"/>
      <c r="K26" s="81"/>
      <c r="L26" s="82"/>
      <c r="M26" s="80"/>
      <c r="N26" s="81"/>
      <c r="O26" s="82"/>
      <c r="P26" s="89"/>
      <c r="Q26" s="90"/>
      <c r="R26" s="90"/>
      <c r="S26" s="91"/>
      <c r="T26" s="92"/>
      <c r="U26" s="93"/>
      <c r="V26" s="93"/>
      <c r="W26" s="93"/>
      <c r="X26" s="94"/>
      <c r="Y26" s="39">
        <f t="shared" si="1"/>
        <v>0</v>
      </c>
      <c r="Z26" s="40"/>
      <c r="AA26" s="40"/>
      <c r="AB26" s="40"/>
      <c r="AC26" s="40"/>
      <c r="AD26" s="41"/>
    </row>
    <row r="27" spans="1:30" ht="20.399999999999999" customHeight="1" thickBot="1" x14ac:dyDescent="0.45">
      <c r="A27" s="36" t="str">
        <f t="shared" si="2"/>
        <v/>
      </c>
      <c r="B27" s="37"/>
      <c r="C27" s="80"/>
      <c r="D27" s="81"/>
      <c r="E27" s="81"/>
      <c r="F27" s="81"/>
      <c r="G27" s="81"/>
      <c r="H27" s="81"/>
      <c r="I27" s="81"/>
      <c r="J27" s="81"/>
      <c r="K27" s="81"/>
      <c r="L27" s="82"/>
      <c r="M27" s="80"/>
      <c r="N27" s="81"/>
      <c r="O27" s="82"/>
      <c r="P27" s="89"/>
      <c r="Q27" s="90"/>
      <c r="R27" s="90"/>
      <c r="S27" s="91"/>
      <c r="T27" s="92"/>
      <c r="U27" s="93"/>
      <c r="V27" s="93"/>
      <c r="W27" s="93"/>
      <c r="X27" s="94"/>
      <c r="Y27" s="39">
        <f t="shared" si="1"/>
        <v>0</v>
      </c>
      <c r="Z27" s="40"/>
      <c r="AA27" s="40"/>
      <c r="AB27" s="40"/>
      <c r="AC27" s="40"/>
      <c r="AD27" s="41"/>
    </row>
    <row r="28" spans="1:30" ht="20.399999999999999" customHeight="1" thickBot="1" x14ac:dyDescent="0.4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79">
        <f>SUM(Y13:AD27)</f>
        <v>998000</v>
      </c>
      <c r="Z28" s="79"/>
      <c r="AA28" s="79"/>
      <c r="AB28" s="79"/>
      <c r="AC28" s="79"/>
      <c r="AD28" s="79"/>
    </row>
    <row r="29" spans="1:30" ht="18" customHeight="1" x14ac:dyDescent="0.35">
      <c r="A29" s="22" t="s">
        <v>34</v>
      </c>
      <c r="B29" s="23"/>
      <c r="C29" s="23"/>
      <c r="D29" s="32">
        <f>Y28</f>
        <v>998000</v>
      </c>
      <c r="E29" s="32"/>
      <c r="F29" s="32"/>
      <c r="G29" s="32"/>
      <c r="H29" s="32"/>
      <c r="I29" s="32"/>
      <c r="J29" s="32"/>
      <c r="K29" s="32"/>
      <c r="L29" s="33"/>
      <c r="M29" s="28" t="s">
        <v>35</v>
      </c>
      <c r="N29" s="29"/>
      <c r="O29" s="29"/>
      <c r="P29" s="72">
        <f>D29*P30</f>
        <v>698600</v>
      </c>
      <c r="Q29" s="72"/>
      <c r="R29" s="72"/>
      <c r="S29" s="72"/>
      <c r="T29" s="72"/>
      <c r="U29" s="73"/>
      <c r="V29" s="28" t="s">
        <v>36</v>
      </c>
      <c r="W29" s="29"/>
      <c r="X29" s="29"/>
      <c r="Y29" s="72">
        <f>D29*Y30</f>
        <v>299400.00000000006</v>
      </c>
      <c r="Z29" s="72"/>
      <c r="AA29" s="72"/>
      <c r="AB29" s="72"/>
      <c r="AC29" s="72"/>
      <c r="AD29" s="73"/>
    </row>
    <row r="30" spans="1:30" ht="12" customHeight="1" thickBot="1" x14ac:dyDescent="0.45">
      <c r="A30" s="24"/>
      <c r="B30" s="25"/>
      <c r="C30" s="25"/>
      <c r="D30" s="34"/>
      <c r="E30" s="34"/>
      <c r="F30" s="34"/>
      <c r="G30" s="34"/>
      <c r="H30" s="34"/>
      <c r="I30" s="34"/>
      <c r="J30" s="34"/>
      <c r="K30" s="34"/>
      <c r="L30" s="35"/>
      <c r="M30" s="30"/>
      <c r="N30" s="31"/>
      <c r="O30" s="31"/>
      <c r="P30" s="26">
        <v>0.7</v>
      </c>
      <c r="Q30" s="26"/>
      <c r="R30" s="26"/>
      <c r="S30" s="26"/>
      <c r="T30" s="26"/>
      <c r="U30" s="27"/>
      <c r="V30" s="30"/>
      <c r="W30" s="31"/>
      <c r="X30" s="31"/>
      <c r="Y30" s="26">
        <f>1-P30</f>
        <v>0.30000000000000004</v>
      </c>
      <c r="Z30" s="26"/>
      <c r="AA30" s="26"/>
      <c r="AB30" s="26"/>
      <c r="AC30" s="26"/>
      <c r="AD30" s="27"/>
    </row>
    <row r="31" spans="1:30" ht="15" customHeight="1" x14ac:dyDescent="0.4">
      <c r="A31" s="69" t="s">
        <v>26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1"/>
    </row>
    <row r="32" spans="1:30" ht="15" customHeight="1" x14ac:dyDescent="0.4">
      <c r="A32" s="66" t="s">
        <v>48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8"/>
    </row>
    <row r="33" spans="1:30" ht="15" customHeight="1" x14ac:dyDescent="0.4">
      <c r="A33" s="66" t="s">
        <v>51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8"/>
    </row>
    <row r="34" spans="1:30" ht="15" customHeight="1" x14ac:dyDescent="0.4">
      <c r="A34" s="66" t="s">
        <v>50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8"/>
    </row>
    <row r="35" spans="1:30" ht="15" customHeight="1" x14ac:dyDescent="0.4">
      <c r="A35" s="66" t="s">
        <v>49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8"/>
    </row>
    <row r="36" spans="1:30" ht="15" customHeight="1" thickBot="1" x14ac:dyDescent="0.45">
      <c r="A36" s="66" t="s">
        <v>52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8"/>
    </row>
    <row r="37" spans="1:30" ht="20.399999999999999" customHeight="1" thickBot="1" x14ac:dyDescent="0.45">
      <c r="A37" s="46" t="s">
        <v>22</v>
      </c>
      <c r="B37" s="46"/>
      <c r="C37" s="46"/>
      <c r="D37" s="46" t="s">
        <v>42</v>
      </c>
      <c r="E37" s="46"/>
      <c r="F37" s="46"/>
      <c r="G37" s="46"/>
      <c r="H37" s="46"/>
      <c r="I37" s="46" t="s">
        <v>25</v>
      </c>
      <c r="J37" s="46"/>
      <c r="K37" s="46"/>
      <c r="L37" s="46" t="s">
        <v>43</v>
      </c>
      <c r="M37" s="46"/>
      <c r="N37" s="46"/>
      <c r="O37" s="46"/>
      <c r="P37" s="46"/>
      <c r="Q37" s="46"/>
      <c r="R37" s="46" t="s">
        <v>23</v>
      </c>
      <c r="S37" s="46"/>
      <c r="T37" s="46"/>
      <c r="U37" s="46" t="s">
        <v>44</v>
      </c>
      <c r="V37" s="46"/>
      <c r="W37" s="46"/>
      <c r="X37" s="46"/>
      <c r="Y37" s="46"/>
      <c r="Z37" s="46"/>
      <c r="AA37" s="46"/>
      <c r="AB37" s="46"/>
      <c r="AC37" s="46"/>
      <c r="AD37" s="46"/>
    </row>
    <row r="38" spans="1:30" ht="20.399999999999999" customHeight="1" thickBot="1" x14ac:dyDescent="0.45">
      <c r="A38" s="46" t="s">
        <v>10</v>
      </c>
      <c r="B38" s="46"/>
      <c r="C38" s="46"/>
      <c r="D38" s="46" t="s">
        <v>45</v>
      </c>
      <c r="E38" s="46"/>
      <c r="F38" s="46"/>
      <c r="G38" s="46"/>
      <c r="H38" s="46"/>
      <c r="I38" s="46" t="s">
        <v>24</v>
      </c>
      <c r="J38" s="46"/>
      <c r="K38" s="46"/>
      <c r="L38" s="46" t="s">
        <v>46</v>
      </c>
      <c r="M38" s="46"/>
      <c r="N38" s="46"/>
      <c r="O38" s="46"/>
      <c r="P38" s="46"/>
      <c r="Q38" s="46"/>
      <c r="R38" s="46"/>
      <c r="S38" s="46"/>
      <c r="T38" s="46"/>
      <c r="U38" s="46" t="s">
        <v>9</v>
      </c>
      <c r="V38" s="46"/>
      <c r="W38" s="46"/>
      <c r="X38" s="46" t="s">
        <v>47</v>
      </c>
      <c r="Y38" s="46"/>
      <c r="Z38" s="46"/>
      <c r="AA38" s="46"/>
      <c r="AB38" s="46"/>
      <c r="AC38" s="46"/>
      <c r="AD38" s="46"/>
    </row>
    <row r="39" spans="1:30" ht="19.8" customHeight="1" x14ac:dyDescent="0.3">
      <c r="A39" s="12"/>
      <c r="B39" s="13"/>
      <c r="C39" s="13"/>
      <c r="D39" s="13"/>
      <c r="E39" s="13"/>
      <c r="F39" s="13"/>
      <c r="G39" s="13"/>
      <c r="H39" s="13"/>
      <c r="I39" s="75" t="s">
        <v>53</v>
      </c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6"/>
    </row>
    <row r="40" spans="1:30" ht="19.8" customHeight="1" x14ac:dyDescent="0.4">
      <c r="A40" s="12"/>
      <c r="B40" s="13"/>
      <c r="C40" s="13"/>
      <c r="D40" s="13"/>
      <c r="E40" s="13"/>
      <c r="F40" s="13"/>
      <c r="G40" s="13"/>
      <c r="H40" s="13"/>
      <c r="I40" s="77" t="s">
        <v>54</v>
      </c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8"/>
    </row>
    <row r="41" spans="1:30" ht="19.8" customHeight="1" thickBot="1" x14ac:dyDescent="0.45">
      <c r="A41" s="19"/>
      <c r="B41" s="20"/>
      <c r="C41" s="20"/>
      <c r="D41" s="20"/>
      <c r="E41" s="20"/>
      <c r="F41" s="20"/>
      <c r="G41" s="20"/>
      <c r="H41" s="20"/>
      <c r="I41" s="54" t="s">
        <v>55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/>
    </row>
    <row r="42" spans="1:30" ht="24" customHeight="1" x14ac:dyDescent="0.4"/>
    <row r="43" spans="1:30" ht="24" customHeight="1" x14ac:dyDescent="0.4"/>
    <row r="44" spans="1:30" ht="24" customHeight="1" x14ac:dyDescent="0.4"/>
    <row r="45" spans="1:30" ht="24" customHeight="1" x14ac:dyDescent="0.4"/>
    <row r="46" spans="1:30" ht="24" customHeight="1" x14ac:dyDescent="0.4"/>
  </sheetData>
  <mergeCells count="86">
    <mergeCell ref="C1:E1"/>
    <mergeCell ref="A20:B20"/>
    <mergeCell ref="Y20:AD20"/>
    <mergeCell ref="I39:AD39"/>
    <mergeCell ref="I40:AD40"/>
    <mergeCell ref="L37:Q37"/>
    <mergeCell ref="L38:T38"/>
    <mergeCell ref="I37:K37"/>
    <mergeCell ref="A37:C37"/>
    <mergeCell ref="A38:C38"/>
    <mergeCell ref="D37:H37"/>
    <mergeCell ref="Y29:AD29"/>
    <mergeCell ref="Y28:AD28"/>
    <mergeCell ref="A27:B27"/>
    <mergeCell ref="Y27:AD27"/>
    <mergeCell ref="A26:B26"/>
    <mergeCell ref="I41:AD41"/>
    <mergeCell ref="A11:G11"/>
    <mergeCell ref="A10:G10"/>
    <mergeCell ref="V10:AC11"/>
    <mergeCell ref="AD10:AD11"/>
    <mergeCell ref="H10:U11"/>
    <mergeCell ref="A32:AD32"/>
    <mergeCell ref="A33:AD33"/>
    <mergeCell ref="A34:AD34"/>
    <mergeCell ref="A35:AD35"/>
    <mergeCell ref="A36:AD36"/>
    <mergeCell ref="A31:AD31"/>
    <mergeCell ref="P29:U29"/>
    <mergeCell ref="I38:K38"/>
    <mergeCell ref="X38:AD38"/>
    <mergeCell ref="U37:AD37"/>
    <mergeCell ref="D38:H38"/>
    <mergeCell ref="R37:T37"/>
    <mergeCell ref="U38:W38"/>
    <mergeCell ref="A23:B23"/>
    <mergeCell ref="Y23:AD23"/>
    <mergeCell ref="A22:B22"/>
    <mergeCell ref="Y22:AD22"/>
    <mergeCell ref="A21:B21"/>
    <mergeCell ref="Y21:AD21"/>
    <mergeCell ref="A19:B19"/>
    <mergeCell ref="Y19:AD19"/>
    <mergeCell ref="A18:B18"/>
    <mergeCell ref="Y18:AD18"/>
    <mergeCell ref="A17:B17"/>
    <mergeCell ref="Y17:AD17"/>
    <mergeCell ref="A16:B16"/>
    <mergeCell ref="Y16:AD16"/>
    <mergeCell ref="A15:B15"/>
    <mergeCell ref="Y15:AD15"/>
    <mergeCell ref="A14:B14"/>
    <mergeCell ref="Y14:AD14"/>
    <mergeCell ref="A3:AD3"/>
    <mergeCell ref="W6:Y6"/>
    <mergeCell ref="N5:N9"/>
    <mergeCell ref="W8:Y8"/>
    <mergeCell ref="W9:Y9"/>
    <mergeCell ref="O5:Q5"/>
    <mergeCell ref="O6:Q6"/>
    <mergeCell ref="O7:Q7"/>
    <mergeCell ref="O8:Q8"/>
    <mergeCell ref="C5:E5"/>
    <mergeCell ref="J7:L7"/>
    <mergeCell ref="B6:I7"/>
    <mergeCell ref="O9:Q9"/>
    <mergeCell ref="A13:B13"/>
    <mergeCell ref="Y13:AD13"/>
    <mergeCell ref="C12:L12"/>
    <mergeCell ref="T12:X12"/>
    <mergeCell ref="P12:S12"/>
    <mergeCell ref="Y12:AD12"/>
    <mergeCell ref="A12:B12"/>
    <mergeCell ref="M12:O12"/>
    <mergeCell ref="A29:C30"/>
    <mergeCell ref="P30:U30"/>
    <mergeCell ref="Y30:AD30"/>
    <mergeCell ref="M29:O30"/>
    <mergeCell ref="V29:X30"/>
    <mergeCell ref="D29:L30"/>
    <mergeCell ref="A24:B24"/>
    <mergeCell ref="Y24:AD24"/>
    <mergeCell ref="A28:X28"/>
    <mergeCell ref="Y26:AD26"/>
    <mergeCell ref="A25:B25"/>
    <mergeCell ref="Y25:AD25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Oppadu</dc:creator>
  <cp:lastModifiedBy>Oppadu</cp:lastModifiedBy>
  <cp:lastPrinted>2020-04-14T11:26:33Z</cp:lastPrinted>
  <dcterms:created xsi:type="dcterms:W3CDTF">2020-04-13T20:10:13Z</dcterms:created>
  <dcterms:modified xsi:type="dcterms:W3CDTF">2020-05-27T08:26:24Z</dcterms:modified>
</cp:coreProperties>
</file>