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엑셀 - 무료강의\엑셀 실무기초 강의\"/>
    </mc:Choice>
  </mc:AlternateContent>
  <xr:revisionPtr revIDLastSave="0" documentId="13_ncr:1_{A0C11245-2192-42AF-A5B9-DB41696FD60B}" xr6:coauthVersionLast="45" xr6:coauthVersionMax="45" xr10:uidLastSave="{00000000-0000-0000-0000-000000000000}"/>
  <bookViews>
    <workbookView xWindow="-108" yWindow="-108" windowWidth="23256" windowHeight="12576" xr2:uid="{0C27E9C8-464B-4D58-9DB8-8B79D7CAA891}"/>
  </bookViews>
  <sheets>
    <sheet name="상세내역서" sheetId="1" r:id="rId1"/>
    <sheet name="서비스명단" sheetId="3" r:id="rId2"/>
    <sheet name="직원명단" sheetId="2" r:id="rId3"/>
    <sheet name="고객명단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L6" i="1"/>
  <c r="L8" i="1"/>
  <c r="L9" i="1"/>
  <c r="L7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<sst xmlns="http://schemas.openxmlformats.org/spreadsheetml/2006/main" count="100" uniqueCount="28">
  <si>
    <t>고객명</t>
  </si>
  <si>
    <t>서비스내용</t>
  </si>
  <si>
    <t>기본요금</t>
  </si>
  <si>
    <t>추가요금</t>
  </si>
  <si>
    <t>담당자</t>
  </si>
  <si>
    <t>매직세팅펌</t>
  </si>
  <si>
    <t>모발클리닉</t>
  </si>
  <si>
    <t>기본펌</t>
  </si>
  <si>
    <t>기본염색</t>
  </si>
  <si>
    <t>고급염색</t>
  </si>
  <si>
    <t>커트</t>
  </si>
  <si>
    <t>앞머리커트</t>
  </si>
  <si>
    <t>직원명단</t>
  </si>
  <si>
    <t>김지수</t>
  </si>
  <si>
    <t>이수정</t>
  </si>
  <si>
    <t>박지훈</t>
  </si>
  <si>
    <t>황아름</t>
  </si>
  <si>
    <t>김서환</t>
  </si>
  <si>
    <t>이서후</t>
  </si>
  <si>
    <t>박서준</t>
  </si>
  <si>
    <t>최서진</t>
  </si>
  <si>
    <t>정서빈</t>
  </si>
  <si>
    <t>VLOOKUP 함수 - 최초 매칭 검색</t>
  </si>
  <si>
    <t>최초 방문 기록만 검색가능</t>
  </si>
  <si>
    <t>방문일</t>
  </si>
  <si>
    <t>고객명단</t>
  </si>
  <si>
    <t>마지막 방문내역으로 검색</t>
  </si>
  <si>
    <t>LOOKUP 함수 응용 - 마지막 매칭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</si>
</sst>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1"/>
      <name val="맑은 고딕"/>
      <family val="2"/>
      <scheme val="minor"/>
    </font>
    <font>
      <sz val="1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37" fontId="0" fillId="0" borderId="0" xfId="0" applyNumberFormat="1"/>
    <xf numFmtId="37" fontId="1" fillId="0" borderId="1" xfId="0" applyNumberFormat="1" applyFont="1" applyBorder="1" applyAlignment="1">
      <alignment horizontal="right"/>
    </xf>
    <xf numFmtId="176" fontId="0" fillId="0" borderId="0" xfId="0" applyNumberFormat="1"/>
    <xf numFmtId="0" fontId="0" fillId="0" borderId="0" xfId="0" applyFont="1"/>
    <xf numFmtId="0" fontId="0" fillId="2" borderId="4" xfId="0" applyFont="1" applyFill="1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1" fillId="3" borderId="8" xfId="0" applyFont="1" applyFill="1" applyBorder="1"/>
    <xf numFmtId="0" fontId="0" fillId="3" borderId="9" xfId="0" applyFill="1" applyBorder="1"/>
    <xf numFmtId="0" fontId="0" fillId="3" borderId="10" xfId="0" applyFont="1" applyFill="1" applyBorder="1"/>
    <xf numFmtId="0" fontId="0" fillId="3" borderId="11" xfId="0" applyFill="1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3" fontId="0" fillId="0" borderId="17" xfId="0" applyNumberFormat="1" applyBorder="1"/>
    <xf numFmtId="176" fontId="0" fillId="0" borderId="17" xfId="0" applyNumberFormat="1" applyBorder="1" applyAlignment="1">
      <alignment horizontal="right"/>
    </xf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5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6" xfId="0" applyFont="1" applyBorder="1"/>
    <xf numFmtId="0" fontId="0" fillId="0" borderId="7" xfId="0" applyFont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B5300A-156E-41C3-B3E7-8CDC23C38404}" name="서비스내용" displayName="서비스내용" ref="A1:A8" totalsRowShown="0">
  <autoFilter ref="A1:A8" xr:uid="{F480C8F5-17EB-4DFF-8263-6F3F3D6929A4}"/>
  <tableColumns count="1">
    <tableColumn id="1" xr3:uid="{7DEE6492-6918-40E5-A6AE-3588D55C57D2}" name="서비스내용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BCEA64-D91C-40D2-8AA1-2EF88434D2A5}" name="직원명단" displayName="직원명단" ref="A1:A5" totalsRowShown="0">
  <autoFilter ref="A1:A5" xr:uid="{406BB1F8-8148-43A1-BD9B-6800B5A96794}"/>
  <tableColumns count="1">
    <tableColumn id="1" xr3:uid="{1492CF19-26DA-4137-90C3-8FF1FF5BC177}" name="직원명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AC53-5605-4A92-85BE-84E41C7EA12F}">
  <sheetPr>
    <pageSetUpPr fitToPage="1"/>
  </sheetPr>
  <dimension ref="A1:L20"/>
  <sheetViews>
    <sheetView tabSelected="1" zoomScaleNormal="100" workbookViewId="0">
      <selection activeCell="L9" sqref="L9"/>
    </sheetView>
  </sheetViews>
  <sheetFormatPr defaultRowHeight="17.399999999999999" x14ac:dyDescent="0.4"/>
  <cols>
    <col min="1" max="2" width="11.69921875" customWidth="1"/>
    <col min="3" max="5" width="11.69921875" style="2" customWidth="1"/>
    <col min="6" max="6" width="11.69921875" customWidth="1"/>
    <col min="7" max="7" width="4.59765625" customWidth="1"/>
    <col min="8" max="9" width="14.796875" customWidth="1"/>
    <col min="10" max="10" width="3.19921875" customWidth="1"/>
    <col min="11" max="12" width="14.796875" customWidth="1"/>
  </cols>
  <sheetData>
    <row r="1" spans="1:12" ht="18" thickBot="1" x14ac:dyDescent="0.45">
      <c r="A1" s="1" t="s">
        <v>0</v>
      </c>
      <c r="B1" s="1" t="s">
        <v>1</v>
      </c>
      <c r="C1" s="3" t="s">
        <v>2</v>
      </c>
      <c r="D1" s="3" t="s">
        <v>3</v>
      </c>
      <c r="E1" s="3" t="s">
        <v>24</v>
      </c>
      <c r="F1" s="1" t="s">
        <v>4</v>
      </c>
      <c r="H1" s="10" t="s">
        <v>22</v>
      </c>
      <c r="I1" s="11"/>
      <c r="K1" s="32" t="s">
        <v>27</v>
      </c>
      <c r="L1" s="33"/>
    </row>
    <row r="2" spans="1:12" ht="18" thickTop="1" x14ac:dyDescent="0.4">
      <c r="A2" t="s">
        <v>17</v>
      </c>
      <c r="B2" t="s">
        <v>5</v>
      </c>
      <c r="C2" s="2">
        <v>10000</v>
      </c>
      <c r="D2" s="2">
        <v>3000</v>
      </c>
      <c r="E2" s="4">
        <v>43101</v>
      </c>
      <c r="F2" t="s">
        <v>13</v>
      </c>
      <c r="H2" s="12" t="s">
        <v>23</v>
      </c>
      <c r="I2" s="13"/>
      <c r="K2" s="6" t="s">
        <v>26</v>
      </c>
      <c r="L2" s="7"/>
    </row>
    <row r="3" spans="1:12" ht="18" thickBot="1" x14ac:dyDescent="0.45">
      <c r="A3" t="s">
        <v>18</v>
      </c>
      <c r="B3" t="s">
        <v>9</v>
      </c>
      <c r="C3" s="2">
        <v>14000</v>
      </c>
      <c r="E3" s="4">
        <v>43105</v>
      </c>
      <c r="F3" t="s">
        <v>14</v>
      </c>
      <c r="H3" s="14" t="s">
        <v>0</v>
      </c>
      <c r="I3" s="15" t="s">
        <v>17</v>
      </c>
      <c r="K3" s="28" t="s">
        <v>0</v>
      </c>
      <c r="L3" s="29" t="s">
        <v>17</v>
      </c>
    </row>
    <row r="4" spans="1:12" ht="18" thickBot="1" x14ac:dyDescent="0.45">
      <c r="A4" t="s">
        <v>19</v>
      </c>
      <c r="B4" t="s">
        <v>7</v>
      </c>
      <c r="C4" s="2">
        <v>20000</v>
      </c>
      <c r="E4" s="4">
        <v>43110</v>
      </c>
      <c r="F4" t="s">
        <v>14</v>
      </c>
    </row>
    <row r="5" spans="1:12" x14ac:dyDescent="0.4">
      <c r="A5" t="s">
        <v>20</v>
      </c>
      <c r="B5" t="s">
        <v>10</v>
      </c>
      <c r="C5" s="2">
        <v>8000</v>
      </c>
      <c r="D5" s="2">
        <v>3000</v>
      </c>
      <c r="E5" s="4">
        <v>43113</v>
      </c>
      <c r="F5" t="s">
        <v>15</v>
      </c>
      <c r="H5" s="16" t="s">
        <v>1</v>
      </c>
      <c r="I5" s="17" t="str">
        <f>VLOOKUP($I$3,$A$2:$F$20,2,FALSE)</f>
        <v>매직세팅펌</v>
      </c>
      <c r="K5" s="23" t="s">
        <v>1</v>
      </c>
      <c r="L5" s="24" t="str">
        <f>LOOKUP(2,1/($A$2:$A$20=$L$3),B2:B20)</f>
        <v>모발클리닉</v>
      </c>
    </row>
    <row r="6" spans="1:12" x14ac:dyDescent="0.4">
      <c r="A6" t="s">
        <v>21</v>
      </c>
      <c r="B6" t="s">
        <v>8</v>
      </c>
      <c r="C6" s="2">
        <v>12000</v>
      </c>
      <c r="E6" s="4">
        <v>43115</v>
      </c>
      <c r="F6" t="s">
        <v>16</v>
      </c>
      <c r="H6" s="18" t="s">
        <v>2</v>
      </c>
      <c r="I6" s="19">
        <f>VLOOKUP($I$3,$A$2:$F$20,3,FALSE)</f>
        <v>10000</v>
      </c>
      <c r="K6" s="25" t="s">
        <v>2</v>
      </c>
      <c r="L6" s="26">
        <f>LOOKUP(2,1/($A$2:$A$20=$L$3),C2:C20)</f>
        <v>25000</v>
      </c>
    </row>
    <row r="7" spans="1:12" x14ac:dyDescent="0.4">
      <c r="A7" t="s">
        <v>20</v>
      </c>
      <c r="B7" t="s">
        <v>11</v>
      </c>
      <c r="C7" s="2">
        <v>5000</v>
      </c>
      <c r="E7" s="4">
        <v>43120</v>
      </c>
      <c r="F7" t="s">
        <v>13</v>
      </c>
      <c r="H7" s="18" t="s">
        <v>3</v>
      </c>
      <c r="I7" s="19">
        <f>VLOOKUP($I$3,$A$2:$F$20,4,FALSE)</f>
        <v>3000</v>
      </c>
      <c r="K7" s="25" t="s">
        <v>3</v>
      </c>
      <c r="L7" s="26">
        <f>LOOKUP(2,1/($A$2:$A$20=$L$3),D2:D20)</f>
        <v>4000</v>
      </c>
    </row>
    <row r="8" spans="1:12" x14ac:dyDescent="0.4">
      <c r="A8" t="s">
        <v>18</v>
      </c>
      <c r="B8" t="s">
        <v>9</v>
      </c>
      <c r="C8" s="2">
        <v>14000</v>
      </c>
      <c r="D8" s="2">
        <v>2000</v>
      </c>
      <c r="E8" s="4">
        <v>43125</v>
      </c>
      <c r="F8" t="s">
        <v>14</v>
      </c>
      <c r="H8" s="18" t="s">
        <v>24</v>
      </c>
      <c r="I8" s="20">
        <f>VLOOKUP($I$3,$A$2:$F$20,5,FALSE)</f>
        <v>43101</v>
      </c>
      <c r="K8" s="25" t="s">
        <v>24</v>
      </c>
      <c r="L8" s="27">
        <f>LOOKUP(2,1/($A$2:$A$20=$L$3),E2:E20)</f>
        <v>43210</v>
      </c>
    </row>
    <row r="9" spans="1:12" ht="18" thickBot="1" x14ac:dyDescent="0.45">
      <c r="A9" t="s">
        <v>17</v>
      </c>
      <c r="B9" t="s">
        <v>5</v>
      </c>
      <c r="C9" s="2">
        <v>10000</v>
      </c>
      <c r="E9" s="4">
        <v>43130</v>
      </c>
      <c r="F9" t="s">
        <v>15</v>
      </c>
      <c r="H9" s="21" t="s">
        <v>4</v>
      </c>
      <c r="I9" s="22" t="str">
        <f>VLOOKUP($I$3,$A$2:$F$20,6,FALSE)</f>
        <v>김지수</v>
      </c>
      <c r="K9" s="8" t="s">
        <v>4</v>
      </c>
      <c r="L9" s="9" t="str">
        <f>LOOKUP(2,1/($A$2:$A$20=$L$3),F2:F20)</f>
        <v>박지훈</v>
      </c>
    </row>
    <row r="10" spans="1:12" x14ac:dyDescent="0.4">
      <c r="A10" t="s">
        <v>19</v>
      </c>
      <c r="B10" t="s">
        <v>9</v>
      </c>
      <c r="C10" s="2">
        <v>14000</v>
      </c>
      <c r="E10" s="4">
        <v>43136</v>
      </c>
      <c r="F10" t="s">
        <v>16</v>
      </c>
    </row>
    <row r="11" spans="1:12" x14ac:dyDescent="0.4">
      <c r="A11" t="s">
        <v>20</v>
      </c>
      <c r="B11" t="s">
        <v>6</v>
      </c>
      <c r="C11" s="2">
        <v>25000</v>
      </c>
      <c r="D11" s="2">
        <v>5000</v>
      </c>
      <c r="E11" s="4">
        <v>43141</v>
      </c>
      <c r="F11" t="s">
        <v>14</v>
      </c>
      <c r="K11" s="5"/>
    </row>
    <row r="12" spans="1:12" x14ac:dyDescent="0.4">
      <c r="A12" t="s">
        <v>18</v>
      </c>
      <c r="B12" t="s">
        <v>9</v>
      </c>
      <c r="C12" s="2">
        <v>14000</v>
      </c>
      <c r="E12" s="4">
        <v>43152</v>
      </c>
      <c r="F12" t="s">
        <v>15</v>
      </c>
    </row>
    <row r="13" spans="1:12" x14ac:dyDescent="0.4">
      <c r="A13" t="s">
        <v>21</v>
      </c>
      <c r="B13" t="s">
        <v>5</v>
      </c>
      <c r="C13" s="2">
        <v>10000</v>
      </c>
      <c r="E13" s="4">
        <v>43155</v>
      </c>
      <c r="F13" t="s">
        <v>14</v>
      </c>
    </row>
    <row r="14" spans="1:12" x14ac:dyDescent="0.4">
      <c r="A14" t="s">
        <v>20</v>
      </c>
      <c r="B14" t="s">
        <v>10</v>
      </c>
      <c r="C14" s="2">
        <v>8000</v>
      </c>
      <c r="D14" s="2">
        <v>6000</v>
      </c>
      <c r="E14" s="4">
        <v>43162</v>
      </c>
      <c r="F14" t="s">
        <v>15</v>
      </c>
    </row>
    <row r="15" spans="1:12" x14ac:dyDescent="0.4">
      <c r="A15" t="s">
        <v>18</v>
      </c>
      <c r="B15" t="s">
        <v>5</v>
      </c>
      <c r="C15" s="2">
        <v>10000</v>
      </c>
      <c r="E15" s="4">
        <v>43174</v>
      </c>
      <c r="F15" t="s">
        <v>14</v>
      </c>
    </row>
    <row r="16" spans="1:12" x14ac:dyDescent="0.4">
      <c r="A16" t="s">
        <v>17</v>
      </c>
      <c r="B16" t="s">
        <v>8</v>
      </c>
      <c r="C16" s="2">
        <v>12000</v>
      </c>
      <c r="E16" s="4">
        <v>43179</v>
      </c>
      <c r="F16" t="s">
        <v>13</v>
      </c>
    </row>
    <row r="17" spans="1:6" x14ac:dyDescent="0.4">
      <c r="A17" t="s">
        <v>20</v>
      </c>
      <c r="B17" t="s">
        <v>11</v>
      </c>
      <c r="C17" s="2">
        <v>5000</v>
      </c>
      <c r="D17" s="2">
        <v>1000</v>
      </c>
      <c r="E17" s="4">
        <v>43190</v>
      </c>
      <c r="F17" t="s">
        <v>16</v>
      </c>
    </row>
    <row r="18" spans="1:6" x14ac:dyDescent="0.4">
      <c r="A18" t="s">
        <v>19</v>
      </c>
      <c r="B18" t="s">
        <v>9</v>
      </c>
      <c r="C18" s="2">
        <v>14000</v>
      </c>
      <c r="E18" s="4">
        <v>43195</v>
      </c>
      <c r="F18" t="s">
        <v>15</v>
      </c>
    </row>
    <row r="19" spans="1:6" x14ac:dyDescent="0.4">
      <c r="A19" t="s">
        <v>17</v>
      </c>
      <c r="B19" t="s">
        <v>6</v>
      </c>
      <c r="C19" s="2">
        <v>25000</v>
      </c>
      <c r="D19" s="2">
        <v>4000</v>
      </c>
      <c r="E19" s="4">
        <v>43210</v>
      </c>
      <c r="F19" t="s">
        <v>15</v>
      </c>
    </row>
    <row r="20" spans="1:6" x14ac:dyDescent="0.4">
      <c r="A20" t="s">
        <v>21</v>
      </c>
      <c r="B20" t="s">
        <v>11</v>
      </c>
      <c r="C20" s="2">
        <v>5000</v>
      </c>
      <c r="D20" s="2">
        <v>1000</v>
      </c>
      <c r="E20" s="4">
        <v>43215</v>
      </c>
      <c r="F20" t="s">
        <v>13</v>
      </c>
    </row>
  </sheetData>
  <mergeCells count="1">
    <mergeCell ref="K1:L1"/>
  </mergeCells>
  <phoneticPr fontId="4" type="noConversion"/>
  <dataValidations count="3">
    <dataValidation type="list" allowBlank="1" showInputMessage="1" showErrorMessage="1" sqref="F2:F1048576" xr:uid="{2935FA2D-0C86-4169-A8B0-C07A8D21A5F4}">
      <formula1>INDIRECT("직원명단")</formula1>
    </dataValidation>
    <dataValidation type="list" allowBlank="1" showInputMessage="1" showErrorMessage="1" sqref="B2:B1048576" xr:uid="{C4782060-64FE-4CEC-BEA7-5F724A2A3C24}">
      <formula1>INDIRECT("서비스내용")</formula1>
    </dataValidation>
    <dataValidation type="list" allowBlank="1" showInputMessage="1" showErrorMessage="1" sqref="A2:A20 L3 I3" xr:uid="{0A01E1BF-E4C6-4716-8A96-B51996E9F1AC}">
      <formula1>INDIRECT("고객명단")</formula1>
    </dataValidation>
  </dataValidation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1A11-867F-4E75-8B72-EABDDF0A03EC}">
  <dimension ref="A1:A8"/>
  <sheetViews>
    <sheetView workbookViewId="0">
      <selection activeCell="A2" sqref="A2"/>
    </sheetView>
  </sheetViews>
  <sheetFormatPr defaultRowHeight="17.399999999999999" x14ac:dyDescent="0.4"/>
  <cols>
    <col min="1" max="1" width="14" customWidth="1"/>
  </cols>
  <sheetData>
    <row r="1" spans="1:1" x14ac:dyDescent="0.4">
      <c r="A1" t="s">
        <v>1</v>
      </c>
    </row>
    <row r="2" spans="1:1" x14ac:dyDescent="0.4">
      <c r="A2" t="s">
        <v>5</v>
      </c>
    </row>
    <row r="3" spans="1:1" x14ac:dyDescent="0.4">
      <c r="A3" t="s">
        <v>9</v>
      </c>
    </row>
    <row r="4" spans="1:1" x14ac:dyDescent="0.4">
      <c r="A4" t="s">
        <v>6</v>
      </c>
    </row>
    <row r="5" spans="1:1" x14ac:dyDescent="0.4">
      <c r="A5" t="s">
        <v>7</v>
      </c>
    </row>
    <row r="6" spans="1:1" x14ac:dyDescent="0.4">
      <c r="A6" t="s">
        <v>10</v>
      </c>
    </row>
    <row r="7" spans="1:1" x14ac:dyDescent="0.4">
      <c r="A7" t="s">
        <v>8</v>
      </c>
    </row>
    <row r="8" spans="1:1" x14ac:dyDescent="0.4">
      <c r="A8" t="s">
        <v>11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3027-D5F7-4318-B7C5-9BA64295B001}">
  <dimension ref="A1:A5"/>
  <sheetViews>
    <sheetView workbookViewId="0">
      <selection activeCell="A3" sqref="A3"/>
    </sheetView>
  </sheetViews>
  <sheetFormatPr defaultRowHeight="17.399999999999999" x14ac:dyDescent="0.4"/>
  <cols>
    <col min="1" max="1" width="10.8984375" customWidth="1"/>
  </cols>
  <sheetData>
    <row r="1" spans="1:1" x14ac:dyDescent="0.4">
      <c r="A1" t="s">
        <v>12</v>
      </c>
    </row>
    <row r="2" spans="1:1" x14ac:dyDescent="0.4">
      <c r="A2" t="s">
        <v>13</v>
      </c>
    </row>
    <row r="3" spans="1:1" x14ac:dyDescent="0.4">
      <c r="A3" t="s">
        <v>14</v>
      </c>
    </row>
    <row r="4" spans="1:1" x14ac:dyDescent="0.4">
      <c r="A4" t="s">
        <v>15</v>
      </c>
    </row>
    <row r="5" spans="1:1" x14ac:dyDescent="0.4">
      <c r="A5" t="s">
        <v>16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2279-4245-4EF9-B0E2-B37CBF77B52A}">
  <dimension ref="A1:A6"/>
  <sheetViews>
    <sheetView workbookViewId="0">
      <selection activeCell="A3" sqref="A3"/>
    </sheetView>
  </sheetViews>
  <sheetFormatPr defaultRowHeight="17.399999999999999" x14ac:dyDescent="0.4"/>
  <cols>
    <col min="1" max="1" width="10.8984375" customWidth="1"/>
  </cols>
  <sheetData>
    <row r="1" spans="1:1" x14ac:dyDescent="0.4">
      <c r="A1" s="30" t="s">
        <v>25</v>
      </c>
    </row>
    <row r="2" spans="1:1" x14ac:dyDescent="0.4">
      <c r="A2" s="31" t="s">
        <v>17</v>
      </c>
    </row>
    <row r="3" spans="1:1" x14ac:dyDescent="0.4">
      <c r="A3" s="31" t="s">
        <v>18</v>
      </c>
    </row>
    <row r="4" spans="1:1" x14ac:dyDescent="0.4">
      <c r="A4" s="31" t="s">
        <v>19</v>
      </c>
    </row>
    <row r="5" spans="1:1" x14ac:dyDescent="0.4">
      <c r="A5" s="31" t="s">
        <v>20</v>
      </c>
    </row>
    <row r="6" spans="1:1" x14ac:dyDescent="0.4">
      <c r="A6" s="31" t="s">
        <v>21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상세내역서</vt:lpstr>
      <vt:lpstr>서비스명단</vt:lpstr>
      <vt:lpstr>직원명단</vt:lpstr>
      <vt:lpstr>고객명단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cp:lastPrinted>2018-08-13T10:44:38Z</cp:lastPrinted>
  <dcterms:created xsi:type="dcterms:W3CDTF">2018-08-13T10:20:06Z</dcterms:created>
  <dcterms:modified xsi:type="dcterms:W3CDTF">2020-01-29T10:58:53Z</dcterms:modified>
</cp:coreProperties>
</file>