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Google Drive\엑셀 - 무료강의\엑셀 실무기초 강의\"/>
    </mc:Choice>
  </mc:AlternateContent>
  <xr:revisionPtr revIDLastSave="0" documentId="13_ncr:1_{6F382C02-31F6-4C71-8B89-941C8047F9CD}" xr6:coauthVersionLast="45" xr6:coauthVersionMax="45" xr10:uidLastSave="{00000000-0000-0000-0000-000000000000}"/>
  <bookViews>
    <workbookView xWindow="-108" yWindow="-108" windowWidth="23256" windowHeight="12576" activeTab="2" xr2:uid="{567B98F6-8F29-4733-B200-55DB2351BC55}"/>
  </bookViews>
  <sheets>
    <sheet name="거래처목록" sheetId="17" r:id="rId1"/>
    <sheet name="제품목록" sheetId="23" r:id="rId2"/>
    <sheet name="구매기록" sheetId="16" r:id="rId3"/>
    <sheet name="배열TEST" sheetId="2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6" i="16" l="1" a="1"/>
  <c r="J6" i="16" s="1"/>
  <c r="K6" i="16" s="1"/>
  <c r="J7" i="16" a="1"/>
  <c r="J7" i="16" s="1"/>
  <c r="K7" i="16" s="1"/>
  <c r="J8" i="16" a="1"/>
  <c r="J8" i="16" s="1"/>
  <c r="K8" i="16" s="1"/>
  <c r="J9" i="16" a="1"/>
  <c r="J9" i="16" s="1"/>
  <c r="K9" i="16" s="1"/>
  <c r="J10" i="16" a="1"/>
  <c r="J10" i="16" s="1"/>
  <c r="K10" i="16" s="1"/>
  <c r="J11" i="16" a="1"/>
  <c r="J11" i="16" s="1"/>
  <c r="K11" i="16" s="1"/>
  <c r="J12" i="16" a="1"/>
  <c r="J12" i="16" s="1"/>
  <c r="K12" i="16" s="1"/>
  <c r="J13" i="16" a="1"/>
  <c r="J13" i="16" s="1"/>
  <c r="K13" i="16" s="1"/>
  <c r="J14" i="16" a="1"/>
  <c r="J14" i="16" s="1"/>
  <c r="K14" i="16" s="1"/>
  <c r="J15" i="16" a="1"/>
  <c r="J15" i="16" s="1"/>
  <c r="K15" i="16" s="1"/>
  <c r="J16" i="16" a="1"/>
  <c r="J16" i="16" s="1"/>
  <c r="K16" i="16" s="1"/>
  <c r="J17" i="16" a="1"/>
  <c r="J17" i="16" s="1"/>
  <c r="K17" i="16" s="1"/>
  <c r="J18" i="16" a="1"/>
  <c r="J18" i="16" s="1"/>
  <c r="K18" i="16" s="1"/>
  <c r="J19" i="16" a="1"/>
  <c r="J19" i="16" s="1"/>
  <c r="K19" i="16" s="1"/>
  <c r="J20" i="16" a="1"/>
  <c r="J20" i="16" s="1"/>
  <c r="K20" i="16" s="1"/>
  <c r="J21" i="16" a="1"/>
  <c r="J21" i="16" s="1"/>
  <c r="K21" i="16" s="1"/>
  <c r="J22" i="16" a="1"/>
  <c r="J22" i="16" s="1"/>
  <c r="K22" i="1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<sst xmlns="http://schemas.openxmlformats.org/spreadsheetml/2006/main" count="105" uniqueCount="27">
  <si>
    <t>가격</t>
  </si>
  <si>
    <t>제품</t>
  </si>
  <si>
    <t>단가</t>
  </si>
  <si>
    <t>등록일</t>
    <phoneticPr fontId="1" type="noConversion"/>
  </si>
  <si>
    <t>가격</t>
    <phoneticPr fontId="1" type="noConversion"/>
  </si>
  <si>
    <t>단가</t>
    <phoneticPr fontId="1" type="noConversion"/>
  </si>
  <si>
    <t>날짜</t>
    <phoneticPr fontId="1" type="noConversion"/>
  </si>
  <si>
    <t>제품</t>
    <phoneticPr fontId="1" type="noConversion"/>
  </si>
  <si>
    <t>거래처</t>
  </si>
  <si>
    <t>거래처</t>
    <phoneticPr fontId="1" type="noConversion"/>
  </si>
  <si>
    <t>오빠두야채</t>
    <phoneticPr fontId="1" type="noConversion"/>
  </si>
  <si>
    <t>언니네야채</t>
    <phoneticPr fontId="1" type="noConversion"/>
  </si>
  <si>
    <t>적상추 (1봉)</t>
  </si>
  <si>
    <t>적상추 (1봉)</t>
    <phoneticPr fontId="1" type="noConversion"/>
  </si>
  <si>
    <t>양상추 (1봉)</t>
    <phoneticPr fontId="1" type="noConversion"/>
  </si>
  <si>
    <t>청양고추 (1팩)</t>
    <phoneticPr fontId="1" type="noConversion"/>
  </si>
  <si>
    <t>단위</t>
    <phoneticPr fontId="1" type="noConversion"/>
  </si>
  <si>
    <t>중량</t>
    <phoneticPr fontId="1" type="noConversion"/>
  </si>
  <si>
    <t>봉</t>
    <phoneticPr fontId="1" type="noConversion"/>
  </si>
  <si>
    <t>팩</t>
    <phoneticPr fontId="1" type="noConversion"/>
  </si>
  <si>
    <t>개수</t>
  </si>
  <si>
    <t>날짜</t>
  </si>
  <si>
    <t>가격조회</t>
    <phoneticPr fontId="1" type="noConversion"/>
  </si>
  <si>
    <t>제품명</t>
    <phoneticPr fontId="1" type="noConversion"/>
  </si>
  <si>
    <t>사과</t>
    <phoneticPr fontId="1" type="noConversion"/>
  </si>
  <si>
    <t>배</t>
    <phoneticPr fontId="1" type="noConversion"/>
  </si>
  <si>
    <t>필터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</si>
</sst>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(* #,##0_);_(* \(#,##0\);_(* &quot;-&quot;_);_(@_)"/>
    <numFmt numFmtId="177" formatCode="#,##0_ "/>
  </numFmts>
  <fonts count="6" x14ac:knownFonts="1">
    <font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4" tint="-0.249977111117893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176" fontId="0" fillId="0" borderId="0" xfId="0" applyNumberFormat="1"/>
    <xf numFmtId="176" fontId="2" fillId="0" borderId="0" xfId="0" applyNumberFormat="1" applyFont="1"/>
    <xf numFmtId="0" fontId="2" fillId="0" borderId="0" xfId="0" applyFont="1"/>
    <xf numFmtId="176" fontId="3" fillId="0" borderId="0" xfId="0" applyNumberFormat="1" applyFont="1"/>
    <xf numFmtId="0" fontId="0" fillId="2" borderId="1" xfId="0" applyFill="1" applyBorder="1"/>
    <xf numFmtId="0" fontId="0" fillId="0" borderId="1" xfId="0" applyBorder="1"/>
    <xf numFmtId="0" fontId="0" fillId="2" borderId="2" xfId="0" applyFill="1" applyBorder="1"/>
    <xf numFmtId="0" fontId="3" fillId="0" borderId="0" xfId="0" applyFont="1"/>
    <xf numFmtId="14" fontId="4" fillId="0" borderId="0" xfId="0" applyNumberFormat="1" applyFont="1"/>
    <xf numFmtId="0" fontId="4" fillId="0" borderId="0" xfId="0" applyFont="1"/>
    <xf numFmtId="14" fontId="3" fillId="0" borderId="0" xfId="0" applyNumberFormat="1" applyFont="1"/>
    <xf numFmtId="0" fontId="5" fillId="0" borderId="0" xfId="0" applyFont="1"/>
    <xf numFmtId="14" fontId="5" fillId="0" borderId="0" xfId="0" applyNumberFormat="1" applyFont="1"/>
    <xf numFmtId="177" fontId="3" fillId="0" borderId="0" xfId="0" applyNumberFormat="1" applyFont="1"/>
    <xf numFmtId="177" fontId="5" fillId="0" borderId="0" xfId="0" applyNumberFormat="1" applyFont="1"/>
    <xf numFmtId="0" fontId="3" fillId="4" borderId="3" xfId="0" applyFont="1" applyFill="1" applyBorder="1"/>
    <xf numFmtId="0" fontId="0" fillId="0" borderId="3" xfId="0" applyBorder="1"/>
    <xf numFmtId="14" fontId="0" fillId="0" borderId="3" xfId="0" applyNumberFormat="1" applyBorder="1"/>
    <xf numFmtId="177" fontId="0" fillId="0" borderId="3" xfId="0" applyNumberFormat="1" applyBorder="1"/>
    <xf numFmtId="14" fontId="0" fillId="0" borderId="0" xfId="0" applyNumberFormat="1"/>
    <xf numFmtId="0" fontId="2" fillId="0" borderId="4" xfId="0" applyFont="1" applyBorder="1"/>
    <xf numFmtId="14" fontId="2" fillId="0" borderId="4" xfId="0" applyNumberFormat="1" applyFont="1" applyBorder="1"/>
    <xf numFmtId="0" fontId="2" fillId="4" borderId="4" xfId="0" applyFont="1" applyFill="1" applyBorder="1"/>
    <xf numFmtId="0" fontId="2" fillId="3" borderId="0" xfId="0" applyFont="1" applyFill="1" applyAlignment="1">
      <alignment horizontal="left"/>
    </xf>
  </cellXfs>
  <cellStyles count="1">
    <cellStyle name="표준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6" formatCode="_(* #,##0_);_(* \(#,##0\);_(* &quot;-&quot;_);_(@_)"/>
    </dxf>
    <dxf>
      <font>
        <b val="0"/>
        <family val="3"/>
        <charset val="129"/>
      </font>
      <numFmt numFmtId="176" formatCode="_(* #,##0_);_(* \(#,##0\);_(* &quot;-&quot;_);_(@_)"/>
    </dxf>
    <dxf>
      <numFmt numFmtId="176" formatCode="_(* #,##0_);_(* \(#,##0\);_(* &quot;-&quot;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8" tint="-0.249977111117893"/>
        <name val="맑은 고딕"/>
        <family val="3"/>
        <charset val="129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theme="4" tint="-0.249977111117893"/>
        <name val="맑은 고딕"/>
        <family val="3"/>
        <charset val="129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8" tint="-0.249977111117893"/>
        <name val="맑은 고딕"/>
        <family val="3"/>
        <charset val="129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theme="4" tint="-0.249977111117893"/>
        <name val="맑은 고딕"/>
        <family val="3"/>
        <charset val="129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8" tint="-0.249977111117893"/>
        <name val="맑은 고딕"/>
        <family val="3"/>
        <charset val="129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theme="4" tint="-0.249977111117893"/>
        <name val="맑은 고딕"/>
        <family val="3"/>
        <charset val="129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8" tint="-0.249977111117893"/>
        <name val="맑은 고딕"/>
        <family val="3"/>
        <charset val="129"/>
        <scheme val="minor"/>
      </font>
    </dxf>
    <dxf>
      <font>
        <b val="0"/>
        <strike val="0"/>
        <outline val="0"/>
        <shadow val="0"/>
        <u val="none"/>
        <vertAlign val="baseline"/>
        <sz val="11"/>
        <color theme="4" tint="-0.249977111117893"/>
        <name val="맑은 고딕"/>
        <family val="3"/>
        <charset val="129"/>
        <scheme val="minor"/>
      </font>
    </dxf>
    <dxf>
      <font>
        <b/>
        <family val="3"/>
        <charset val="129"/>
      </font>
    </dxf>
    <dxf>
      <font>
        <b val="0"/>
        <family val="3"/>
        <charset val="129"/>
      </font>
      <numFmt numFmtId="177" formatCode="#,##0_ "/>
    </dxf>
    <dxf>
      <font>
        <b val="0"/>
        <family val="3"/>
        <charset val="129"/>
      </font>
    </dxf>
    <dxf>
      <font>
        <b val="0"/>
        <family val="3"/>
        <charset val="129"/>
      </font>
    </dxf>
    <dxf>
      <font>
        <b val="0"/>
        <family val="3"/>
        <charset val="129"/>
      </font>
    </dxf>
    <dxf>
      <font>
        <b val="0"/>
        <family val="3"/>
        <charset val="129"/>
      </font>
    </dxf>
    <dxf>
      <border outline="0"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1A8661B-412E-4352-AAC9-A331D289EEB5}" name="tbl거래처" displayName="tbl거래처" ref="A1:A3" totalsRowShown="0">
  <autoFilter ref="A1:A3" xr:uid="{80A6D0FA-4B17-44EE-885A-75238EFC467F}"/>
  <tableColumns count="1">
    <tableColumn id="1" xr3:uid="{6450DF40-64A6-4E75-AA4C-6872882D443D}" name="거래처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94438F-0CB8-4EAF-BF51-FDFDF309744D}" name="tbl제품" displayName="tbl제품" ref="A1:C4" totalsRowShown="0" tableBorderDxfId="17">
  <autoFilter ref="A1:C4" xr:uid="{A85D4CB7-85A6-4E45-A746-2D485F716A05}"/>
  <tableColumns count="3">
    <tableColumn id="1" xr3:uid="{928779B4-7704-46A0-A464-4091D9A71A2B}" name="제품"/>
    <tableColumn id="2" xr3:uid="{4D8038FD-6B10-4BDB-9586-53F3014657F3}" name="중량"/>
    <tableColumn id="3" xr3:uid="{CA536719-6527-4BAF-8D25-C40610427098}" name="단위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DA99E4-07DB-4653-9C59-99B40062DE2F}" name="tbl제품정보" displayName="tbl제품정보" ref="A5:D19" totalsRowShown="0" dataDxfId="16">
  <autoFilter ref="A5:D19" xr:uid="{F8881442-D62B-4847-BA1B-B5D17AB71EAD}"/>
  <tableColumns count="4">
    <tableColumn id="1" xr3:uid="{32E4F91C-9F7F-4D20-A8B4-3F9E9B0C00C7}" name="거래처" dataDxfId="15"/>
    <tableColumn id="3" xr3:uid="{F29D9D7E-FDEF-411E-8EC2-EB696855A6BF}" name="제품" dataDxfId="14"/>
    <tableColumn id="4" xr3:uid="{361A617F-7BCA-41AA-8CBB-7178A14248FD}" name="등록일" dataDxfId="13"/>
    <tableColumn id="2" xr3:uid="{C82CA1D7-D785-416D-8E54-32AA28F5A3A2}" name="단가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F3FFAF-02BC-4F57-8A40-7AC075144992}" name="표3" displayName="표3" ref="F5:K22" headerRowDxfId="11">
  <autoFilter ref="F5:K22" xr:uid="{BD84D303-CB4D-4BA0-8A04-6D1AAD3EFF36}"/>
  <tableColumns count="6">
    <tableColumn id="1" xr3:uid="{A847D3C6-3E8B-4F06-A369-80823B75CEC4}" name="날짜" totalsRowLabel="요약" dataDxfId="10" totalsRowDxfId="9"/>
    <tableColumn id="7" xr3:uid="{6A70ACFC-7674-4E15-ADE5-7724990FC8D0}" name="거래처" dataDxfId="8" totalsRowDxfId="7"/>
    <tableColumn id="2" xr3:uid="{7BE4A9DE-A9AA-42DB-B878-95CB42D81E7B}" name="제품" dataDxfId="6" totalsRowDxfId="5"/>
    <tableColumn id="4" xr3:uid="{24A60997-BA20-4BA2-BC3B-0BF333DB1908}" name="개수" dataDxfId="4" totalsRowDxfId="3"/>
    <tableColumn id="3" xr3:uid="{E1B11A12-76F4-4F60-9E52-7E3349BF72E9}" name="단가" dataDxfId="2">
      <calculatedColumnFormula array="1">LOOKUP(2,1/((tbl제품정보[거래처]=표3[[#This Row],[거래처]])*(tbl제품정보[제품]=표3[[#This Row],[제품]])*(tbl제품정보[등록일]&lt;=표3[[#This Row],[날짜]])),tbl제품정보[단가])</calculatedColumnFormula>
    </tableColumn>
    <tableColumn id="5" xr3:uid="{9DCF4000-11A7-4C78-A5E1-444886ADEB8F}" name="가격" totalsRowFunction="sum" dataDxfId="1" totalsRowDxfId="0">
      <calculatedColumnFormula>표3[[#This Row],[단가]]*표3[[#This Row],[개수]]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950BF-B3D8-4E1A-99DC-070F652D27EB}">
  <dimension ref="A1:A3"/>
  <sheetViews>
    <sheetView workbookViewId="0">
      <selection activeCell="B6" sqref="B6"/>
    </sheetView>
  </sheetViews>
  <sheetFormatPr defaultRowHeight="17.399999999999999" x14ac:dyDescent="0.4"/>
  <cols>
    <col min="1" max="1" width="9.796875" customWidth="1"/>
  </cols>
  <sheetData>
    <row r="1" spans="1:1" x14ac:dyDescent="0.4">
      <c r="A1" t="s">
        <v>9</v>
      </c>
    </row>
    <row r="2" spans="1:1" x14ac:dyDescent="0.4">
      <c r="A2" t="s">
        <v>10</v>
      </c>
    </row>
    <row r="3" spans="1:1" x14ac:dyDescent="0.4">
      <c r="A3" t="s">
        <v>11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F622-8607-4594-95DD-4D00E5A78C57}">
  <dimension ref="A1:C4"/>
  <sheetViews>
    <sheetView workbookViewId="0">
      <selection activeCell="A3" sqref="A3"/>
    </sheetView>
  </sheetViews>
  <sheetFormatPr defaultRowHeight="17.399999999999999" x14ac:dyDescent="0.4"/>
  <cols>
    <col min="1" max="1" width="18.09765625" customWidth="1"/>
    <col min="2" max="3" width="5" customWidth="1"/>
  </cols>
  <sheetData>
    <row r="1" spans="1:3" x14ac:dyDescent="0.4">
      <c r="A1" t="s">
        <v>7</v>
      </c>
      <c r="B1" t="s">
        <v>17</v>
      </c>
      <c r="C1" t="s">
        <v>16</v>
      </c>
    </row>
    <row r="2" spans="1:3" x14ac:dyDescent="0.4">
      <c r="A2" s="5" t="s">
        <v>13</v>
      </c>
      <c r="B2">
        <v>1</v>
      </c>
      <c r="C2" t="s">
        <v>18</v>
      </c>
    </row>
    <row r="3" spans="1:3" x14ac:dyDescent="0.4">
      <c r="A3" s="6" t="s">
        <v>14</v>
      </c>
      <c r="B3">
        <v>1</v>
      </c>
      <c r="C3" t="s">
        <v>18</v>
      </c>
    </row>
    <row r="4" spans="1:3" x14ac:dyDescent="0.4">
      <c r="A4" s="7" t="s">
        <v>15</v>
      </c>
      <c r="B4">
        <v>1</v>
      </c>
      <c r="C4" t="s">
        <v>19</v>
      </c>
    </row>
  </sheetData>
  <phoneticPr fontId="1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377AF-FBCA-4563-9AAC-6E391C7DB8C7}">
  <dimension ref="A1:K22"/>
  <sheetViews>
    <sheetView tabSelected="1" zoomScaleNormal="100" workbookViewId="0">
      <selection sqref="A1:D1"/>
    </sheetView>
  </sheetViews>
  <sheetFormatPr defaultRowHeight="17.399999999999999" x14ac:dyDescent="0.4"/>
  <cols>
    <col min="1" max="1" width="11.8984375" customWidth="1"/>
    <col min="2" max="2" width="15.5" customWidth="1"/>
    <col min="3" max="3" width="14.19921875" customWidth="1"/>
    <col min="4" max="4" width="10" customWidth="1"/>
    <col min="5" max="5" width="3.09765625" customWidth="1"/>
    <col min="6" max="7" width="11.796875" customWidth="1"/>
    <col min="8" max="8" width="14.8984375" customWidth="1"/>
    <col min="9" max="9" width="7.09765625" customWidth="1"/>
    <col min="10" max="10" width="10.09765625" style="1" customWidth="1"/>
    <col min="11" max="11" width="11.19921875" style="1" customWidth="1"/>
  </cols>
  <sheetData>
    <row r="1" spans="1:11" x14ac:dyDescent="0.4">
      <c r="A1" s="24" t="s">
        <v>22</v>
      </c>
      <c r="B1" s="24"/>
      <c r="C1" s="24"/>
      <c r="D1" s="24"/>
    </row>
    <row r="2" spans="1:11" x14ac:dyDescent="0.4">
      <c r="A2" s="16" t="s">
        <v>6</v>
      </c>
      <c r="B2" s="16" t="s">
        <v>9</v>
      </c>
      <c r="C2" s="16" t="s">
        <v>7</v>
      </c>
      <c r="D2" s="16" t="s">
        <v>4</v>
      </c>
    </row>
    <row r="3" spans="1:11" x14ac:dyDescent="0.4">
      <c r="A3" s="18"/>
      <c r="B3" s="17"/>
      <c r="C3" s="17"/>
      <c r="D3" s="19"/>
    </row>
    <row r="5" spans="1:11" x14ac:dyDescent="0.4">
      <c r="A5" t="s">
        <v>9</v>
      </c>
      <c r="B5" t="s">
        <v>7</v>
      </c>
      <c r="C5" t="s">
        <v>3</v>
      </c>
      <c r="D5" t="s">
        <v>5</v>
      </c>
      <c r="F5" s="3" t="s">
        <v>21</v>
      </c>
      <c r="G5" s="3" t="s">
        <v>8</v>
      </c>
      <c r="H5" s="3" t="s">
        <v>1</v>
      </c>
      <c r="I5" s="3" t="s">
        <v>20</v>
      </c>
      <c r="J5" s="2" t="s">
        <v>2</v>
      </c>
      <c r="K5" s="2" t="s">
        <v>0</v>
      </c>
    </row>
    <row r="6" spans="1:11" x14ac:dyDescent="0.4">
      <c r="A6" s="8" t="s">
        <v>10</v>
      </c>
      <c r="B6" s="8" t="s">
        <v>13</v>
      </c>
      <c r="C6" s="11">
        <v>43435</v>
      </c>
      <c r="D6" s="14">
        <v>870</v>
      </c>
      <c r="F6" s="9">
        <v>43435</v>
      </c>
      <c r="G6" s="10" t="s">
        <v>10</v>
      </c>
      <c r="H6" s="10" t="s">
        <v>12</v>
      </c>
      <c r="I6" s="10">
        <v>12</v>
      </c>
      <c r="J6" s="1" cm="1">
        <f t="array" ref="J6">LOOKUP(2,1/((tbl제품정보[거래처]=표3[[#This Row],[거래처]])*(tbl제품정보[제품]=표3[[#This Row],[제품]])*(tbl제품정보[등록일]&lt;=표3[[#This Row],[날짜]])),tbl제품정보[단가])</f>
        <v>870</v>
      </c>
      <c r="K6" s="4">
        <f>표3[[#This Row],[단가]]*표3[[#This Row],[개수]]</f>
        <v>10440</v>
      </c>
    </row>
    <row r="7" spans="1:11" x14ac:dyDescent="0.4">
      <c r="A7" s="12" t="s">
        <v>10</v>
      </c>
      <c r="B7" s="12" t="s">
        <v>14</v>
      </c>
      <c r="C7" s="13">
        <v>43435</v>
      </c>
      <c r="D7" s="15">
        <v>850</v>
      </c>
      <c r="F7" s="9">
        <v>43439</v>
      </c>
      <c r="G7" s="10" t="s">
        <v>10</v>
      </c>
      <c r="H7" s="10" t="s">
        <v>12</v>
      </c>
      <c r="I7" s="10">
        <v>37</v>
      </c>
      <c r="J7" s="1" cm="1">
        <f t="array" ref="J7">LOOKUP(2,1/((tbl제품정보[거래처]=표3[[#This Row],[거래처]])*(tbl제품정보[제품]=표3[[#This Row],[제품]])*(tbl제품정보[등록일]&lt;=표3[[#This Row],[날짜]])),tbl제품정보[단가])</f>
        <v>870</v>
      </c>
      <c r="K7" s="4">
        <f>표3[[#This Row],[단가]]*표3[[#This Row],[개수]]</f>
        <v>32190</v>
      </c>
    </row>
    <row r="8" spans="1:11" x14ac:dyDescent="0.4">
      <c r="A8" s="12" t="s">
        <v>10</v>
      </c>
      <c r="B8" s="12" t="s">
        <v>15</v>
      </c>
      <c r="C8" s="13">
        <v>43435</v>
      </c>
      <c r="D8" s="15">
        <v>1300</v>
      </c>
      <c r="F8" s="9">
        <v>43441</v>
      </c>
      <c r="G8" s="10" t="s">
        <v>10</v>
      </c>
      <c r="H8" s="10" t="s">
        <v>12</v>
      </c>
      <c r="I8" s="10">
        <v>30</v>
      </c>
      <c r="J8" s="1" cm="1">
        <f t="array" ref="J8">LOOKUP(2,1/((tbl제품정보[거래처]=표3[[#This Row],[거래처]])*(tbl제품정보[제품]=표3[[#This Row],[제품]])*(tbl제품정보[등록일]&lt;=표3[[#This Row],[날짜]])),tbl제품정보[단가])</f>
        <v>870</v>
      </c>
      <c r="K8" s="4">
        <f>표3[[#This Row],[단가]]*표3[[#This Row],[개수]]</f>
        <v>26100</v>
      </c>
    </row>
    <row r="9" spans="1:11" x14ac:dyDescent="0.4">
      <c r="A9" s="12" t="s">
        <v>11</v>
      </c>
      <c r="B9" s="12" t="s">
        <v>13</v>
      </c>
      <c r="C9" s="13">
        <v>43435</v>
      </c>
      <c r="D9" s="15">
        <v>830</v>
      </c>
      <c r="F9" s="9">
        <v>43443</v>
      </c>
      <c r="G9" s="10" t="s">
        <v>10</v>
      </c>
      <c r="H9" s="10" t="s">
        <v>12</v>
      </c>
      <c r="I9" s="10">
        <v>11</v>
      </c>
      <c r="J9" s="1" cm="1">
        <f t="array" ref="J9">LOOKUP(2,1/((tbl제품정보[거래처]=표3[[#This Row],[거래처]])*(tbl제품정보[제품]=표3[[#This Row],[제품]])*(tbl제품정보[등록일]&lt;=표3[[#This Row],[날짜]])),tbl제품정보[단가])</f>
        <v>870</v>
      </c>
      <c r="K9" s="4">
        <f>표3[[#This Row],[단가]]*표3[[#This Row],[개수]]</f>
        <v>9570</v>
      </c>
    </row>
    <row r="10" spans="1:11" x14ac:dyDescent="0.4">
      <c r="A10" s="12" t="s">
        <v>11</v>
      </c>
      <c r="B10" s="12" t="s">
        <v>14</v>
      </c>
      <c r="C10" s="13">
        <v>43435</v>
      </c>
      <c r="D10" s="15">
        <v>880</v>
      </c>
      <c r="F10" s="9">
        <v>43446</v>
      </c>
      <c r="G10" s="10" t="s">
        <v>10</v>
      </c>
      <c r="H10" s="10" t="s">
        <v>12</v>
      </c>
      <c r="I10" s="10">
        <v>40</v>
      </c>
      <c r="J10" s="1" cm="1">
        <f t="array" ref="J10">LOOKUP(2,1/((tbl제품정보[거래처]=표3[[#This Row],[거래처]])*(tbl제품정보[제품]=표3[[#This Row],[제품]])*(tbl제품정보[등록일]&lt;=표3[[#This Row],[날짜]])),tbl제품정보[단가])</f>
        <v>870</v>
      </c>
      <c r="K10" s="4">
        <f>표3[[#This Row],[단가]]*표3[[#This Row],[개수]]</f>
        <v>34800</v>
      </c>
    </row>
    <row r="11" spans="1:11" x14ac:dyDescent="0.4">
      <c r="A11" s="12" t="s">
        <v>11</v>
      </c>
      <c r="B11" s="12" t="s">
        <v>15</v>
      </c>
      <c r="C11" s="13">
        <v>43435</v>
      </c>
      <c r="D11" s="15">
        <v>1350</v>
      </c>
      <c r="F11" s="9">
        <v>43449</v>
      </c>
      <c r="G11" s="10" t="s">
        <v>10</v>
      </c>
      <c r="H11" s="10" t="s">
        <v>12</v>
      </c>
      <c r="I11" s="10">
        <v>23</v>
      </c>
      <c r="J11" s="1" cm="1">
        <f t="array" ref="J11">LOOKUP(2,1/((tbl제품정보[거래처]=표3[[#This Row],[거래처]])*(tbl제품정보[제품]=표3[[#This Row],[제품]])*(tbl제품정보[등록일]&lt;=표3[[#This Row],[날짜]])),tbl제품정보[단가])</f>
        <v>870</v>
      </c>
      <c r="K11" s="4">
        <f>표3[[#This Row],[단가]]*표3[[#This Row],[개수]]</f>
        <v>20010</v>
      </c>
    </row>
    <row r="12" spans="1:11" x14ac:dyDescent="0.4">
      <c r="A12" s="8" t="s">
        <v>10</v>
      </c>
      <c r="B12" s="8" t="s">
        <v>13</v>
      </c>
      <c r="C12" s="11">
        <v>43466</v>
      </c>
      <c r="D12" s="14">
        <v>850</v>
      </c>
      <c r="F12" s="9">
        <v>43452</v>
      </c>
      <c r="G12" s="10" t="s">
        <v>10</v>
      </c>
      <c r="H12" s="10" t="s">
        <v>12</v>
      </c>
      <c r="I12" s="10">
        <v>11</v>
      </c>
      <c r="J12" s="1" cm="1">
        <f t="array" ref="J12">LOOKUP(2,1/((tbl제품정보[거래처]=표3[[#This Row],[거래처]])*(tbl제품정보[제품]=표3[[#This Row],[제품]])*(tbl제품정보[등록일]&lt;=표3[[#This Row],[날짜]])),tbl제품정보[단가])</f>
        <v>870</v>
      </c>
      <c r="K12" s="4">
        <f>표3[[#This Row],[단가]]*표3[[#This Row],[개수]]</f>
        <v>9570</v>
      </c>
    </row>
    <row r="13" spans="1:11" x14ac:dyDescent="0.4">
      <c r="A13" s="12" t="s">
        <v>10</v>
      </c>
      <c r="B13" s="12" t="s">
        <v>14</v>
      </c>
      <c r="C13" s="13">
        <v>43466</v>
      </c>
      <c r="D13" s="15">
        <v>950</v>
      </c>
      <c r="F13" s="9">
        <v>43455</v>
      </c>
      <c r="G13" s="10" t="s">
        <v>10</v>
      </c>
      <c r="H13" s="10" t="s">
        <v>12</v>
      </c>
      <c r="I13" s="10">
        <v>36</v>
      </c>
      <c r="J13" s="1" cm="1">
        <f t="array" ref="J13">LOOKUP(2,1/((tbl제품정보[거래처]=표3[[#This Row],[거래처]])*(tbl제품정보[제품]=표3[[#This Row],[제품]])*(tbl제품정보[등록일]&lt;=표3[[#This Row],[날짜]])),tbl제품정보[단가])</f>
        <v>870</v>
      </c>
      <c r="K13" s="4">
        <f>표3[[#This Row],[단가]]*표3[[#This Row],[개수]]</f>
        <v>31320</v>
      </c>
    </row>
    <row r="14" spans="1:11" x14ac:dyDescent="0.4">
      <c r="A14" s="8" t="s">
        <v>10</v>
      </c>
      <c r="B14" s="8" t="s">
        <v>13</v>
      </c>
      <c r="C14" s="11">
        <v>43497</v>
      </c>
      <c r="D14" s="14">
        <v>930</v>
      </c>
      <c r="F14" s="9">
        <v>43459</v>
      </c>
      <c r="G14" s="10" t="s">
        <v>10</v>
      </c>
      <c r="H14" s="10" t="s">
        <v>12</v>
      </c>
      <c r="I14" s="10">
        <v>38</v>
      </c>
      <c r="J14" s="1" cm="1">
        <f t="array" ref="J14">LOOKUP(2,1/((tbl제품정보[거래처]=표3[[#This Row],[거래처]])*(tbl제품정보[제품]=표3[[#This Row],[제품]])*(tbl제품정보[등록일]&lt;=표3[[#This Row],[날짜]])),tbl제품정보[단가])</f>
        <v>870</v>
      </c>
      <c r="K14" s="4">
        <f>표3[[#This Row],[단가]]*표3[[#This Row],[개수]]</f>
        <v>33060</v>
      </c>
    </row>
    <row r="15" spans="1:11" x14ac:dyDescent="0.4">
      <c r="A15" s="8" t="s">
        <v>10</v>
      </c>
      <c r="B15" s="8" t="s">
        <v>13</v>
      </c>
      <c r="C15" s="11">
        <v>43525</v>
      </c>
      <c r="D15" s="14">
        <v>950</v>
      </c>
      <c r="F15" s="9">
        <v>43461</v>
      </c>
      <c r="G15" s="10" t="s">
        <v>10</v>
      </c>
      <c r="H15" s="10" t="s">
        <v>12</v>
      </c>
      <c r="I15" s="10">
        <v>32</v>
      </c>
      <c r="J15" s="1" cm="1">
        <f t="array" ref="J15">LOOKUP(2,1/((tbl제품정보[거래처]=표3[[#This Row],[거래처]])*(tbl제품정보[제품]=표3[[#This Row],[제품]])*(tbl제품정보[등록일]&lt;=표3[[#This Row],[날짜]])),tbl제품정보[단가])</f>
        <v>870</v>
      </c>
      <c r="K15" s="4">
        <f>표3[[#This Row],[단가]]*표3[[#This Row],[개수]]</f>
        <v>27840</v>
      </c>
    </row>
    <row r="16" spans="1:11" x14ac:dyDescent="0.4">
      <c r="A16" s="8" t="s">
        <v>10</v>
      </c>
      <c r="B16" s="8" t="s">
        <v>13</v>
      </c>
      <c r="C16" s="11">
        <v>43556</v>
      </c>
      <c r="D16" s="14">
        <v>1000</v>
      </c>
      <c r="F16" s="9">
        <v>43463</v>
      </c>
      <c r="G16" s="10" t="s">
        <v>10</v>
      </c>
      <c r="H16" s="10" t="s">
        <v>12</v>
      </c>
      <c r="I16" s="10">
        <v>19</v>
      </c>
      <c r="J16" s="1" cm="1">
        <f t="array" ref="J16">LOOKUP(2,1/((tbl제품정보[거래처]=표3[[#This Row],[거래처]])*(tbl제품정보[제품]=표3[[#This Row],[제품]])*(tbl제품정보[등록일]&lt;=표3[[#This Row],[날짜]])),tbl제품정보[단가])</f>
        <v>870</v>
      </c>
      <c r="K16" s="4">
        <f>표3[[#This Row],[단가]]*표3[[#This Row],[개수]]</f>
        <v>16530</v>
      </c>
    </row>
    <row r="17" spans="1:11" x14ac:dyDescent="0.4">
      <c r="A17" s="8" t="s">
        <v>10</v>
      </c>
      <c r="B17" s="8" t="s">
        <v>13</v>
      </c>
      <c r="C17" s="11">
        <v>43586</v>
      </c>
      <c r="D17" s="14">
        <v>1050</v>
      </c>
      <c r="F17" s="9">
        <v>43465</v>
      </c>
      <c r="G17" s="10" t="s">
        <v>10</v>
      </c>
      <c r="H17" s="10" t="s">
        <v>12</v>
      </c>
      <c r="I17" s="10">
        <v>28</v>
      </c>
      <c r="J17" s="1" cm="1">
        <f t="array" ref="J17">LOOKUP(2,1/((tbl제품정보[거래처]=표3[[#This Row],[거래처]])*(tbl제품정보[제품]=표3[[#This Row],[제품]])*(tbl제품정보[등록일]&lt;=표3[[#This Row],[날짜]])),tbl제품정보[단가])</f>
        <v>870</v>
      </c>
      <c r="K17" s="4">
        <f>표3[[#This Row],[단가]]*표3[[#This Row],[개수]]</f>
        <v>24360</v>
      </c>
    </row>
    <row r="18" spans="1:11" x14ac:dyDescent="0.4">
      <c r="A18" s="8" t="s">
        <v>10</v>
      </c>
      <c r="B18" s="8" t="s">
        <v>13</v>
      </c>
      <c r="C18" s="11">
        <v>43617</v>
      </c>
      <c r="D18" s="14">
        <v>1100</v>
      </c>
      <c r="F18" s="9">
        <v>43467</v>
      </c>
      <c r="G18" s="10" t="s">
        <v>10</v>
      </c>
      <c r="H18" s="10" t="s">
        <v>12</v>
      </c>
      <c r="I18" s="10">
        <v>17</v>
      </c>
      <c r="J18" s="1" cm="1">
        <f t="array" ref="J18">LOOKUP(2,1/((tbl제품정보[거래처]=표3[[#This Row],[거래처]])*(tbl제품정보[제품]=표3[[#This Row],[제품]])*(tbl제품정보[등록일]&lt;=표3[[#This Row],[날짜]])),tbl제품정보[단가])</f>
        <v>850</v>
      </c>
      <c r="K18" s="4">
        <f>표3[[#This Row],[단가]]*표3[[#This Row],[개수]]</f>
        <v>14450</v>
      </c>
    </row>
    <row r="19" spans="1:11" x14ac:dyDescent="0.4">
      <c r="A19" s="8" t="s">
        <v>10</v>
      </c>
      <c r="B19" s="8" t="s">
        <v>13</v>
      </c>
      <c r="C19" s="11">
        <v>43647</v>
      </c>
      <c r="D19" s="14">
        <v>1150</v>
      </c>
      <c r="F19" s="9">
        <v>43468</v>
      </c>
      <c r="G19" s="10" t="s">
        <v>10</v>
      </c>
      <c r="H19" s="10" t="s">
        <v>12</v>
      </c>
      <c r="I19" s="10">
        <v>13</v>
      </c>
      <c r="J19" s="1" cm="1">
        <f t="array" ref="J19">LOOKUP(2,1/((tbl제품정보[거래처]=표3[[#This Row],[거래처]])*(tbl제품정보[제품]=표3[[#This Row],[제품]])*(tbl제품정보[등록일]&lt;=표3[[#This Row],[날짜]])),tbl제품정보[단가])</f>
        <v>850</v>
      </c>
      <c r="K19" s="4">
        <f>표3[[#This Row],[단가]]*표3[[#This Row],[개수]]</f>
        <v>11050</v>
      </c>
    </row>
    <row r="20" spans="1:11" x14ac:dyDescent="0.4">
      <c r="F20" s="9">
        <v>43469</v>
      </c>
      <c r="G20" s="10" t="s">
        <v>10</v>
      </c>
      <c r="H20" s="10" t="s">
        <v>12</v>
      </c>
      <c r="I20" s="10">
        <v>17</v>
      </c>
      <c r="J20" s="1" cm="1">
        <f t="array" ref="J20">LOOKUP(2,1/((tbl제품정보[거래처]=표3[[#This Row],[거래처]])*(tbl제품정보[제품]=표3[[#This Row],[제품]])*(tbl제품정보[등록일]&lt;=표3[[#This Row],[날짜]])),tbl제품정보[단가])</f>
        <v>850</v>
      </c>
      <c r="K20" s="4">
        <f>표3[[#This Row],[단가]]*표3[[#This Row],[개수]]</f>
        <v>14450</v>
      </c>
    </row>
    <row r="21" spans="1:11" x14ac:dyDescent="0.4">
      <c r="F21" s="9">
        <v>43472</v>
      </c>
      <c r="G21" s="10" t="s">
        <v>10</v>
      </c>
      <c r="H21" s="10" t="s">
        <v>12</v>
      </c>
      <c r="I21" s="10">
        <v>10</v>
      </c>
      <c r="J21" s="1" cm="1">
        <f t="array" ref="J21">LOOKUP(2,1/((tbl제품정보[거래처]=표3[[#This Row],[거래처]])*(tbl제품정보[제품]=표3[[#This Row],[제품]])*(tbl제품정보[등록일]&lt;=표3[[#This Row],[날짜]])),tbl제품정보[단가])</f>
        <v>850</v>
      </c>
      <c r="K21" s="4">
        <f>표3[[#This Row],[단가]]*표3[[#This Row],[개수]]</f>
        <v>8500</v>
      </c>
    </row>
    <row r="22" spans="1:11" x14ac:dyDescent="0.4">
      <c r="F22" s="9">
        <v>43499</v>
      </c>
      <c r="G22" s="10" t="s">
        <v>10</v>
      </c>
      <c r="H22" s="10" t="s">
        <v>12</v>
      </c>
      <c r="I22" s="10">
        <v>12</v>
      </c>
      <c r="J22" s="1" cm="1">
        <f t="array" ref="J22">LOOKUP(2,1/((tbl제품정보[거래처]=표3[[#This Row],[거래처]])*(tbl제품정보[제품]=표3[[#This Row],[제품]])*(tbl제품정보[등록일]&lt;=표3[[#This Row],[날짜]])),tbl제품정보[단가])</f>
        <v>930</v>
      </c>
      <c r="K22" s="4">
        <f>표3[[#This Row],[단가]]*표3[[#This Row],[개수]]</f>
        <v>11160</v>
      </c>
    </row>
  </sheetData>
  <mergeCells count="1">
    <mergeCell ref="A1:D1"/>
  </mergeCells>
  <phoneticPr fontId="1" type="noConversion"/>
  <dataValidations count="3">
    <dataValidation type="list" allowBlank="1" showInputMessage="1" showErrorMessage="1" sqref="H27:H1048576" xr:uid="{DA162F86-90B1-4E3E-A798-14D178F8D699}">
      <formula1>OFFSET($A$6,,,COUNTA($A$6:$A$993))</formula1>
    </dataValidation>
    <dataValidation type="list" allowBlank="1" showInputMessage="1" showErrorMessage="1" sqref="A6:A19 G6:G21" xr:uid="{D69F7289-82E6-482B-972F-B5067360A93B}">
      <formula1>rng거래처</formula1>
    </dataValidation>
    <dataValidation type="list" allowBlank="1" showInputMessage="1" showErrorMessage="1" sqref="H6:H22 B6:B19" xr:uid="{9894DF61-781A-4E1B-B3C3-A5137B93A2F7}">
      <formula1>rng제품</formula1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6A0BD30-D16D-416F-BFFF-AE602758D4E8}">
          <x14:formula1>
            <xm:f>거래처목록!$A$2:$A$3</xm:f>
          </x14:formula1>
          <xm:sqref>G27:G1048576 G22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ACB25-AC2F-44B0-9CB3-3E4BBAC79B53}">
  <dimension ref="A1:F13"/>
  <sheetViews>
    <sheetView workbookViewId="0">
      <selection activeCell="I8" sqref="I8"/>
    </sheetView>
  </sheetViews>
  <sheetFormatPr defaultRowHeight="17.399999999999999" x14ac:dyDescent="0.4"/>
  <cols>
    <col min="5" max="5" width="9" bestFit="1" customWidth="1"/>
  </cols>
  <sheetData>
    <row r="1" spans="1:6" ht="18" thickBot="1" x14ac:dyDescent="0.45">
      <c r="A1" t="s">
        <v>6</v>
      </c>
      <c r="B1" t="s">
        <v>23</v>
      </c>
      <c r="D1" s="23" t="s">
        <v>26</v>
      </c>
      <c r="E1" s="22">
        <v>43617</v>
      </c>
      <c r="F1" s="21" t="s">
        <v>24</v>
      </c>
    </row>
    <row r="2" spans="1:6" ht="18" thickTop="1" x14ac:dyDescent="0.4">
      <c r="A2" s="20">
        <v>43466</v>
      </c>
      <c r="B2" t="s">
        <v>24</v>
      </c>
    </row>
    <row r="3" spans="1:6" x14ac:dyDescent="0.4">
      <c r="A3" s="20">
        <v>43497</v>
      </c>
      <c r="B3" t="s">
        <v>24</v>
      </c>
    </row>
    <row r="4" spans="1:6" x14ac:dyDescent="0.4">
      <c r="A4" s="20">
        <v>43525</v>
      </c>
      <c r="B4" t="s">
        <v>24</v>
      </c>
    </row>
    <row r="5" spans="1:6" x14ac:dyDescent="0.4">
      <c r="A5" s="20">
        <v>43556</v>
      </c>
      <c r="B5" t="s">
        <v>24</v>
      </c>
    </row>
    <row r="6" spans="1:6" x14ac:dyDescent="0.4">
      <c r="A6" s="20">
        <v>43586</v>
      </c>
      <c r="B6" t="s">
        <v>24</v>
      </c>
    </row>
    <row r="7" spans="1:6" x14ac:dyDescent="0.4">
      <c r="A7" s="20">
        <v>43617</v>
      </c>
      <c r="B7" t="s">
        <v>24</v>
      </c>
    </row>
    <row r="8" spans="1:6" x14ac:dyDescent="0.4">
      <c r="A8" s="20">
        <v>43466</v>
      </c>
      <c r="B8" t="s">
        <v>25</v>
      </c>
    </row>
    <row r="9" spans="1:6" x14ac:dyDescent="0.4">
      <c r="A9" s="20">
        <v>43497</v>
      </c>
      <c r="B9" t="s">
        <v>25</v>
      </c>
    </row>
    <row r="10" spans="1:6" x14ac:dyDescent="0.4">
      <c r="A10" s="20">
        <v>43525</v>
      </c>
      <c r="B10" t="s">
        <v>25</v>
      </c>
    </row>
    <row r="11" spans="1:6" x14ac:dyDescent="0.4">
      <c r="A11" s="20">
        <v>43556</v>
      </c>
      <c r="B11" t="s">
        <v>25</v>
      </c>
    </row>
    <row r="12" spans="1:6" x14ac:dyDescent="0.4">
      <c r="A12" s="20">
        <v>43586</v>
      </c>
      <c r="B12" t="s">
        <v>25</v>
      </c>
    </row>
    <row r="13" spans="1:6" x14ac:dyDescent="0.4">
      <c r="A13" s="20">
        <v>43617</v>
      </c>
      <c r="B13" t="s">
        <v>25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거래처목록</vt:lpstr>
      <vt:lpstr>제품목록</vt:lpstr>
      <vt:lpstr>구매기록</vt:lpstr>
      <vt:lpstr>배열TEST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Oppadu</cp:lastModifiedBy>
  <dcterms:created xsi:type="dcterms:W3CDTF">2018-10-27T14:27:17Z</dcterms:created>
  <dcterms:modified xsi:type="dcterms:W3CDTF">2020-02-22T02:43:03Z</dcterms:modified>
</cp:coreProperties>
</file>