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oogle Drive\엑셀 - 무료강의\엑셀 기초입문 강의\"/>
    </mc:Choice>
  </mc:AlternateContent>
  <xr:revisionPtr revIDLastSave="0" documentId="13_ncr:1_{81679003-228E-4D32-A339-602077C60629}" xr6:coauthVersionLast="45" xr6:coauthVersionMax="45" xr10:uidLastSave="{00000000-0000-0000-0000-000000000000}"/>
  <bookViews>
    <workbookView xWindow="-108" yWindow="-108" windowWidth="23256" windowHeight="12576" tabRatio="927" xr2:uid="{00000000-000D-0000-FFFF-FFFF00000000}"/>
  </bookViews>
  <sheets>
    <sheet name="시작" sheetId="6" r:id="rId1"/>
    <sheet name="1" sheetId="7" r:id="rId2"/>
    <sheet name="2" sheetId="30" r:id="rId3"/>
    <sheet name="3" sheetId="31" r:id="rId4"/>
    <sheet name="4-1" sheetId="33" r:id="rId5"/>
    <sheet name="4-2" sheetId="32" r:id="rId6"/>
    <sheet name="4-3" sheetId="34" r:id="rId7"/>
    <sheet name="5" sheetId="36" r:id="rId8"/>
    <sheet name="축하합니다" sheetId="27" r:id="rId9"/>
  </sheets>
  <definedNames>
    <definedName name="_xlnm._FilterDatabase" localSheetId="5" hidden="1">'4-2'!$B$5:$E$17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36" l="1"/>
  <c r="L16" i="36" l="1" a="1"/>
  <c r="L16" i="36" s="1"/>
  <c r="M16" i="36" s="1"/>
  <c r="G9" i="36"/>
  <c r="G13" i="36" s="1"/>
  <c r="D9" i="36"/>
  <c r="G7" i="36"/>
  <c r="G6" i="36"/>
  <c r="D6" i="36"/>
  <c r="M11" i="34" a="1"/>
  <c r="M11" i="34" s="1"/>
  <c r="N11" i="34" s="1"/>
  <c r="M16" i="33" a="1"/>
  <c r="M16" i="33" s="1"/>
  <c r="N16" i="33" s="1"/>
  <c r="D10" i="33"/>
  <c r="G9" i="33"/>
  <c r="G13" i="33" s="1"/>
  <c r="D9" i="33"/>
  <c r="G7" i="33"/>
  <c r="G6" i="33"/>
  <c r="D6" i="33"/>
  <c r="M19" i="32" a="1"/>
  <c r="M19" i="32" s="1"/>
  <c r="N19" i="32" s="1"/>
  <c r="D11" i="31"/>
  <c r="G10" i="31"/>
  <c r="G14" i="31" s="1"/>
  <c r="D10" i="31"/>
  <c r="G8" i="31"/>
  <c r="G7" i="31"/>
  <c r="D7" i="31"/>
  <c r="D13" i="36" l="1"/>
  <c r="F14" i="36" s="1"/>
  <c r="D13" i="33"/>
  <c r="F14" i="33" s="1"/>
  <c r="D14" i="31"/>
  <c r="F15" i="31" s="1"/>
  <c r="M17" i="31" l="1" a="1"/>
  <c r="M17" i="31" s="1"/>
  <c r="N17" i="31" s="1"/>
  <c r="M12" i="30" a="1"/>
  <c r="M12" i="30" s="1"/>
  <c r="N12" i="30" s="1"/>
  <c r="M19" i="7" l="1" a="1"/>
  <c r="M19" i="7" s="1"/>
  <c r="N1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<sst xmlns="http://schemas.openxmlformats.org/spreadsheetml/2006/main" count="272" uniqueCount="65">
  <si>
    <t xml:space="preserve"> </t>
    <phoneticPr fontId="1" type="noConversion"/>
  </si>
  <si>
    <t>오빠두 감자탕 매출</t>
    <phoneticPr fontId="1" type="noConversion"/>
  </si>
  <si>
    <t>날짜</t>
    <phoneticPr fontId="1" type="noConversion"/>
  </si>
  <si>
    <t>고객명</t>
    <phoneticPr fontId="1" type="noConversion"/>
  </si>
  <si>
    <t>금액</t>
    <phoneticPr fontId="1" type="noConversion"/>
  </si>
  <si>
    <t>박지연</t>
  </si>
  <si>
    <t>정수호</t>
  </si>
  <si>
    <t>최예나</t>
  </si>
  <si>
    <t>전도연</t>
  </si>
  <si>
    <t>박민석</t>
  </si>
  <si>
    <t>전아영</t>
  </si>
  <si>
    <t>김소은</t>
  </si>
  <si>
    <t>박우진</t>
  </si>
  <si>
    <t>박하진</t>
  </si>
  <si>
    <t>이서연</t>
  </si>
  <si>
    <t>(단위: 원)</t>
    <phoneticPr fontId="1" type="noConversion"/>
  </si>
  <si>
    <t>급여 명세서</t>
    <phoneticPr fontId="1" type="noConversion"/>
  </si>
  <si>
    <t>직원 정보</t>
    <phoneticPr fontId="1" type="noConversion"/>
  </si>
  <si>
    <t>사번</t>
    <phoneticPr fontId="1" type="noConversion"/>
  </si>
  <si>
    <t>이름</t>
    <phoneticPr fontId="1" type="noConversion"/>
  </si>
  <si>
    <t>부서</t>
    <phoneticPr fontId="1" type="noConversion"/>
  </si>
  <si>
    <t>직급</t>
    <phoneticPr fontId="1" type="noConversion"/>
  </si>
  <si>
    <t>급여 정보</t>
    <phoneticPr fontId="1" type="noConversion"/>
  </si>
  <si>
    <t>기본급</t>
    <phoneticPr fontId="1" type="noConversion"/>
  </si>
  <si>
    <t>휴일수당</t>
    <phoneticPr fontId="1" type="noConversion"/>
  </si>
  <si>
    <t>야근수당</t>
    <phoneticPr fontId="1" type="noConversion"/>
  </si>
  <si>
    <t>연차수당</t>
    <phoneticPr fontId="1" type="noConversion"/>
  </si>
  <si>
    <t>지급
금액</t>
    <phoneticPr fontId="1" type="noConversion"/>
  </si>
  <si>
    <t>공제
내역</t>
    <phoneticPr fontId="1" type="noConversion"/>
  </si>
  <si>
    <t>보혐료</t>
    <phoneticPr fontId="1" type="noConversion"/>
  </si>
  <si>
    <t>국민연금</t>
    <phoneticPr fontId="1" type="noConversion"/>
  </si>
  <si>
    <t>고용보험</t>
    <phoneticPr fontId="1" type="noConversion"/>
  </si>
  <si>
    <t>지급액</t>
    <phoneticPr fontId="1" type="noConversion"/>
  </si>
  <si>
    <t>공제액</t>
    <phoneticPr fontId="1" type="noConversion"/>
  </si>
  <si>
    <t>보험료</t>
    <phoneticPr fontId="1" type="noConversion"/>
  </si>
  <si>
    <t>OPD001</t>
    <phoneticPr fontId="1" type="noConversion"/>
  </si>
  <si>
    <t>OPD002</t>
    <phoneticPr fontId="1" type="noConversion"/>
  </si>
  <si>
    <t>OPD003</t>
  </si>
  <si>
    <t>OPD004</t>
  </si>
  <si>
    <t>OPD005</t>
  </si>
  <si>
    <t>OPD006</t>
  </si>
  <si>
    <t>OPD007</t>
  </si>
  <si>
    <t>OPD008</t>
  </si>
  <si>
    <t>OPD009</t>
  </si>
  <si>
    <t>OPD010</t>
  </si>
  <si>
    <t>부장</t>
    <phoneticPr fontId="1" type="noConversion"/>
  </si>
  <si>
    <t>차장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</si>
  <si>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</si>
  <si>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</si>
  <si>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</si>
  <si>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회계팀</t>
    <phoneticPr fontId="1" type="noConversion"/>
  </si>
  <si>
    <t>재무팀</t>
    <phoneticPr fontId="1" type="noConversion"/>
  </si>
  <si>
    <t>마케팅팀</t>
    <phoneticPr fontId="1" type="noConversion"/>
  </si>
  <si>
    <t>인사팀</t>
    <phoneticPr fontId="1" type="noConversion"/>
  </si>
  <si>
    <t>IT팀</t>
    <phoneticPr fontId="1" type="noConversion"/>
  </si>
  <si>
    <t>수령액 :</t>
    <phoneticPr fontId="1" type="noConversion"/>
  </si>
  <si>
    <t>서식 (Front End)</t>
    <phoneticPr fontId="1" type="noConversion"/>
  </si>
  <si>
    <t>데이터 (Back End)</t>
    <phoneticPr fontId="1" type="noConversion"/>
  </si>
  <si>
    <t>일별 합계</t>
    <phoneticPr fontId="1" type="noConversion"/>
  </si>
  <si>
    <t>김지민</t>
    <phoneticPr fontId="1" type="noConversion"/>
  </si>
  <si>
    <t>김학선</t>
    <phoneticPr fontId="1" type="noConversion"/>
  </si>
  <si>
    <t>이태준</t>
    <phoneticPr fontId="1" type="noConversion"/>
  </si>
  <si>
    <t>박만기</t>
    <phoneticPr fontId="1" type="noConversion"/>
  </si>
  <si>
    <t>출근</t>
    <phoneticPr fontId="1" type="noConversion"/>
  </si>
  <si>
    <t>출근현황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</si>
</sst>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,;;"/>
    <numFmt numFmtId="177" formatCode="#,##0_ "/>
    <numFmt numFmtId="178" formatCode="General\ &quot;페이지&quot;"/>
    <numFmt numFmtId="179" formatCode="yyyy&quot;년&quot;\ mm&quot;월&quot;"/>
    <numFmt numFmtId="180" formatCode="mm&quot;월&quot;\ dd&quot;일&quot;"/>
    <numFmt numFmtId="181" formatCode="#,##0;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26"/>
      <color theme="0"/>
      <name val="나눔스퀘어라운드 Bold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0" fillId="2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5" fillId="2" borderId="0" xfId="0" applyFont="1" applyFill="1">
      <alignment vertical="center"/>
    </xf>
    <xf numFmtId="0" fontId="0" fillId="0" borderId="0" xfId="0" applyFill="1">
      <alignment vertical="center"/>
    </xf>
    <xf numFmtId="178" fontId="0" fillId="0" borderId="0" xfId="0" applyNumberFormat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0" fontId="2" fillId="3" borderId="0" xfId="0" applyFont="1" applyFill="1" applyBorder="1" applyAlignment="1" applyProtection="1">
      <alignment horizontal="center" vertical="center"/>
      <protection locked="0"/>
    </xf>
    <xf numFmtId="176" fontId="2" fillId="0" borderId="0" xfId="0" applyNumberFormat="1" applyFont="1" applyFill="1" applyBorder="1" applyProtection="1">
      <alignment vertical="center"/>
      <protection locked="0"/>
    </xf>
    <xf numFmtId="0" fontId="0" fillId="0" borderId="0" xfId="0" applyFill="1" applyBorder="1">
      <alignment vertical="center"/>
    </xf>
    <xf numFmtId="179" fontId="2" fillId="0" borderId="0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Border="1">
      <alignment vertical="center"/>
    </xf>
    <xf numFmtId="179" fontId="2" fillId="3" borderId="0" xfId="0" applyNumberFormat="1" applyFont="1" applyFill="1" applyBorder="1" applyAlignment="1" applyProtection="1">
      <alignment horizontal="center" vertical="center"/>
      <protection locked="0"/>
    </xf>
    <xf numFmtId="177" fontId="2" fillId="3" borderId="0" xfId="0" applyNumberFormat="1" applyFont="1" applyFill="1" applyBorder="1" applyAlignment="1" applyProtection="1">
      <alignment horizontal="center" vertical="center"/>
      <protection locked="0"/>
    </xf>
    <xf numFmtId="176" fontId="0" fillId="3" borderId="0" xfId="0" applyNumberFormat="1" applyFill="1" applyBorder="1">
      <alignment vertical="center"/>
    </xf>
    <xf numFmtId="176" fontId="2" fillId="3" borderId="0" xfId="0" applyNumberFormat="1" applyFont="1" applyFill="1" applyBorder="1" applyProtection="1">
      <alignment vertical="center"/>
      <protection locked="0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4" xfId="0" applyBorder="1">
      <alignment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3" fontId="0" fillId="0" borderId="0" xfId="0" applyNumberFormat="1" applyAlignment="1">
      <alignment horizontal="right" vertical="center"/>
    </xf>
    <xf numFmtId="181" fontId="0" fillId="0" borderId="14" xfId="0" applyNumberFormat="1" applyBorder="1">
      <alignment vertical="center"/>
    </xf>
    <xf numFmtId="181" fontId="0" fillId="0" borderId="4" xfId="0" applyNumberFormat="1" applyBorder="1">
      <alignment vertical="center"/>
    </xf>
    <xf numFmtId="181" fontId="0" fillId="0" borderId="22" xfId="0" applyNumberFormat="1" applyBorder="1">
      <alignment vertical="center"/>
    </xf>
    <xf numFmtId="181" fontId="0" fillId="0" borderId="9" xfId="0" applyNumberFormat="1" applyBorder="1">
      <alignment vertical="center"/>
    </xf>
    <xf numFmtId="181" fontId="0" fillId="0" borderId="3" xfId="0" applyNumberFormat="1" applyBorder="1">
      <alignment vertical="center"/>
    </xf>
    <xf numFmtId="181" fontId="0" fillId="0" borderId="23" xfId="0" applyNumberFormat="1" applyBorder="1">
      <alignment vertical="center"/>
    </xf>
    <xf numFmtId="181" fontId="3" fillId="0" borderId="5" xfId="0" applyNumberFormat="1" applyFont="1" applyFill="1" applyBorder="1">
      <alignment vertical="center"/>
    </xf>
    <xf numFmtId="0" fontId="0" fillId="4" borderId="15" xfId="0" applyFill="1" applyBorder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0" fillId="0" borderId="16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17" xfId="0" applyBorder="1">
      <alignment vertical="center"/>
    </xf>
    <xf numFmtId="0" fontId="0" fillId="0" borderId="37" xfId="0" applyBorder="1">
      <alignment vertical="center"/>
    </xf>
    <xf numFmtId="0" fontId="3" fillId="0" borderId="38" xfId="0" applyFont="1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4" borderId="16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180" fontId="3" fillId="0" borderId="42" xfId="0" applyNumberFormat="1" applyFont="1" applyBorder="1">
      <alignment vertical="center"/>
    </xf>
    <xf numFmtId="180" fontId="3" fillId="0" borderId="24" xfId="0" applyNumberFormat="1" applyFont="1" applyBorder="1">
      <alignment vertical="center"/>
    </xf>
    <xf numFmtId="180" fontId="3" fillId="0" borderId="43" xfId="0" applyNumberFormat="1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4" borderId="44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0" borderId="11" xfId="0" applyBorder="1">
      <alignment vertical="center"/>
    </xf>
    <xf numFmtId="180" fontId="0" fillId="0" borderId="6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81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right" vertical="center"/>
    </xf>
    <xf numFmtId="181" fontId="8" fillId="0" borderId="25" xfId="0" applyNumberFormat="1" applyFon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180" fontId="0" fillId="0" borderId="7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D961"/>
      <color rgb="FF006600"/>
      <color rgb="FF110141"/>
      <color rgb="FFA12A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'1'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&#49884;&#51089;!A1"/><Relationship Id="rId1" Type="http://schemas.openxmlformats.org/officeDocument/2006/relationships/hyperlink" Target="#'2'!A1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1'!A1"/><Relationship Id="rId1" Type="http://schemas.openxmlformats.org/officeDocument/2006/relationships/hyperlink" Target="#'3'!A1"/><Relationship Id="rId4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2'!A1"/><Relationship Id="rId1" Type="http://schemas.openxmlformats.org/officeDocument/2006/relationships/hyperlink" Target="#'4-1'!A1"/><Relationship Id="rId4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3'!A1"/><Relationship Id="rId1" Type="http://schemas.openxmlformats.org/officeDocument/2006/relationships/hyperlink" Target="#'4-2'!A1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4-1'!A1"/><Relationship Id="rId1" Type="http://schemas.openxmlformats.org/officeDocument/2006/relationships/hyperlink" Target="#'4-3'!A1"/><Relationship Id="rId4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4-2'!A1"/><Relationship Id="rId1" Type="http://schemas.openxmlformats.org/officeDocument/2006/relationships/hyperlink" Target="#'5'!A1"/><Relationship Id="rId4" Type="http://schemas.openxmlformats.org/officeDocument/2006/relationships/image" Target="../media/image9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4-3'!A1"/><Relationship Id="rId1" Type="http://schemas.openxmlformats.org/officeDocument/2006/relationships/hyperlink" Target="#&#52629;&#54616;&#54633;&#45768;&#45796;!A1"/><Relationship Id="rId4" Type="http://schemas.openxmlformats.org/officeDocument/2006/relationships/image" Target="../media/image9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5.svg"/><Relationship Id="rId13" Type="http://schemas.openxmlformats.org/officeDocument/2006/relationships/image" Target="../media/image19.png"/><Relationship Id="rId3" Type="http://schemas.openxmlformats.org/officeDocument/2006/relationships/image" Target="../media/image11.png"/><Relationship Id="rId7" Type="http://schemas.openxmlformats.org/officeDocument/2006/relationships/image" Target="../media/image14.png"/><Relationship Id="rId12" Type="http://schemas.openxmlformats.org/officeDocument/2006/relationships/hyperlink" Target="mailto:info@oppadu.com" TargetMode="External"/><Relationship Id="rId17" Type="http://schemas.openxmlformats.org/officeDocument/2006/relationships/hyperlink" Target="https://www.oppadu.com/question" TargetMode="External"/><Relationship Id="rId2" Type="http://schemas.openxmlformats.org/officeDocument/2006/relationships/hyperlink" Target="https://www.oppadu.com/" TargetMode="External"/><Relationship Id="rId16" Type="http://schemas.openxmlformats.org/officeDocument/2006/relationships/image" Target="../media/image22.svg"/><Relationship Id="rId1" Type="http://schemas.openxmlformats.org/officeDocument/2006/relationships/hyperlink" Target="#'5'!A1"/><Relationship Id="rId6" Type="http://schemas.openxmlformats.org/officeDocument/2006/relationships/hyperlink" Target="https://www.youtube.com/c/&#50724;&#48736;&#46160;Oppadu" TargetMode="External"/><Relationship Id="rId11" Type="http://schemas.openxmlformats.org/officeDocument/2006/relationships/image" Target="../media/image18.svg"/><Relationship Id="rId5" Type="http://schemas.openxmlformats.org/officeDocument/2006/relationships/image" Target="../media/image13.svg"/><Relationship Id="rId15" Type="http://schemas.openxmlformats.org/officeDocument/2006/relationships/image" Target="../media/image21.png"/><Relationship Id="rId10" Type="http://schemas.openxmlformats.org/officeDocument/2006/relationships/image" Target="../media/image17.png"/><Relationship Id="rId4" Type="http://schemas.openxmlformats.org/officeDocument/2006/relationships/image" Target="../media/image12.png"/><Relationship Id="rId9" Type="http://schemas.openxmlformats.org/officeDocument/2006/relationships/image" Target="../media/image16.png"/><Relationship Id="rId14" Type="http://schemas.openxmlformats.org/officeDocument/2006/relationships/image" Target="../media/image20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3</xdr:row>
      <xdr:rowOff>172278</xdr:rowOff>
    </xdr:from>
    <xdr:to>
      <xdr:col>11</xdr:col>
      <xdr:colOff>430695</xdr:colOff>
      <xdr:row>6</xdr:row>
      <xdr:rowOff>33131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115878" y="841513"/>
          <a:ext cx="1603513" cy="516835"/>
          <a:chOff x="6175513" y="907774"/>
          <a:chExt cx="1616765" cy="516835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5" name="Graphic 4" descr="Play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6" name="Graphic 5" descr="Play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7</xdr:col>
      <xdr:colOff>658965</xdr:colOff>
      <xdr:row>6</xdr:row>
      <xdr:rowOff>171948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02150" y="439973"/>
          <a:ext cx="5053054" cy="999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엑셀 </a:t>
          </a:r>
        </a:p>
      </xdr:txBody>
    </xdr:sp>
    <xdr:clientData/>
  </xdr:twoCellAnchor>
  <xdr:twoCellAnchor editAs="oneCell">
    <xdr:from>
      <xdr:col>1</xdr:col>
      <xdr:colOff>294533</xdr:colOff>
      <xdr:row>0</xdr:row>
      <xdr:rowOff>79514</xdr:rowOff>
    </xdr:from>
    <xdr:to>
      <xdr:col>2</xdr:col>
      <xdr:colOff>126979</xdr:colOff>
      <xdr:row>2</xdr:row>
      <xdr:rowOff>130454</xdr:rowOff>
    </xdr:to>
    <xdr:pic>
      <xdr:nvPicPr>
        <xdr:cNvPr id="8" name="Graphic 7" descr="Open quotation mark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57142" y="79514"/>
          <a:ext cx="495054" cy="501514"/>
        </a:xfrm>
        <a:prstGeom prst="rect">
          <a:avLst/>
        </a:prstGeom>
      </xdr:spPr>
    </xdr:pic>
    <xdr:clientData/>
  </xdr:twoCellAnchor>
  <xdr:twoCellAnchor editAs="oneCell">
    <xdr:from>
      <xdr:col>4</xdr:col>
      <xdr:colOff>196221</xdr:colOff>
      <xdr:row>0</xdr:row>
      <xdr:rowOff>130454</xdr:rowOff>
    </xdr:from>
    <xdr:to>
      <xdr:col>5</xdr:col>
      <xdr:colOff>22041</xdr:colOff>
      <xdr:row>2</xdr:row>
      <xdr:rowOff>179075</xdr:rowOff>
    </xdr:to>
    <xdr:pic>
      <xdr:nvPicPr>
        <xdr:cNvPr id="9" name="Graphic 8" descr="Closed quotation mark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2846656" y="130454"/>
          <a:ext cx="488428" cy="499195"/>
        </a:xfrm>
        <a:prstGeom prst="rect">
          <a:avLst/>
        </a:prstGeom>
      </xdr:spPr>
    </xdr:pic>
    <xdr:clientData/>
  </xdr:twoCellAnchor>
  <xdr:twoCellAnchor>
    <xdr:from>
      <xdr:col>1</xdr:col>
      <xdr:colOff>626004</xdr:colOff>
      <xdr:row>0</xdr:row>
      <xdr:rowOff>110577</xdr:rowOff>
    </xdr:from>
    <xdr:to>
      <xdr:col>4</xdr:col>
      <xdr:colOff>404191</xdr:colOff>
      <xdr:row>5</xdr:row>
      <xdr:rowOff>51936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288613" y="110577"/>
          <a:ext cx="1766013" cy="10479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4000" b="1">
              <a:solidFill>
                <a:srgbClr val="FFFF00"/>
              </a:solidFill>
              <a:latin typeface="+mn-ea"/>
              <a:ea typeface="+mn-ea"/>
            </a:rPr>
            <a:t>셀병합</a:t>
          </a:r>
        </a:p>
      </xdr:txBody>
    </xdr:sp>
    <xdr:clientData/>
  </xdr:twoCellAnchor>
  <xdr:twoCellAnchor>
    <xdr:from>
      <xdr:col>4</xdr:col>
      <xdr:colOff>557918</xdr:colOff>
      <xdr:row>1</xdr:row>
      <xdr:rowOff>219656</xdr:rowOff>
    </xdr:from>
    <xdr:to>
      <xdr:col>8</xdr:col>
      <xdr:colOff>474098</xdr:colOff>
      <xdr:row>4</xdr:row>
      <xdr:rowOff>159027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208353" y="438317"/>
          <a:ext cx="2566615" cy="60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의 모든것</a:t>
          </a:r>
        </a:p>
      </xdr:txBody>
    </xdr:sp>
    <xdr:clientData/>
  </xdr:twoCellAnchor>
  <xdr:twoCellAnchor editAs="absolute">
    <xdr:from>
      <xdr:col>0</xdr:col>
      <xdr:colOff>125235</xdr:colOff>
      <xdr:row>14</xdr:row>
      <xdr:rowOff>94669</xdr:rowOff>
    </xdr:from>
    <xdr:to>
      <xdr:col>1</xdr:col>
      <xdr:colOff>563217</xdr:colOff>
      <xdr:row>16</xdr:row>
      <xdr:rowOff>148010</xdr:rowOff>
    </xdr:to>
    <xdr:pic>
      <xdr:nvPicPr>
        <xdr:cNvPr id="12" name="Logo" descr="Excel logo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196009"/>
          <a:ext cx="1108542" cy="495301"/>
        </a:xfrm>
        <a:prstGeom prst="rect">
          <a:avLst/>
        </a:prstGeom>
      </xdr:spPr>
    </xdr:pic>
    <xdr:clientData/>
  </xdr:twoCellAnchor>
  <xdr:twoCellAnchor editAs="oneCell">
    <xdr:from>
      <xdr:col>10</xdr:col>
      <xdr:colOff>443948</xdr:colOff>
      <xdr:row>15</xdr:row>
      <xdr:rowOff>129814</xdr:rowOff>
    </xdr:from>
    <xdr:to>
      <xdr:col>11</xdr:col>
      <xdr:colOff>599583</xdr:colOff>
      <xdr:row>16</xdr:row>
      <xdr:rowOff>137898</xdr:rowOff>
    </xdr:to>
    <xdr:pic>
      <xdr:nvPicPr>
        <xdr:cNvPr id="13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0035" y="3422979"/>
          <a:ext cx="818244" cy="226745"/>
        </a:xfrm>
        <a:prstGeom prst="rect">
          <a:avLst/>
        </a:prstGeom>
      </xdr:spPr>
    </xdr:pic>
    <xdr:clientData/>
  </xdr:twoCellAnchor>
  <xdr:twoCellAnchor>
    <xdr:from>
      <xdr:col>0</xdr:col>
      <xdr:colOff>528099</xdr:colOff>
      <xdr:row>7</xdr:row>
      <xdr:rowOff>108537</xdr:rowOff>
    </xdr:from>
    <xdr:to>
      <xdr:col>11</xdr:col>
      <xdr:colOff>422413</xdr:colOff>
      <xdr:row>14</xdr:row>
      <xdr:rowOff>66261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8099" y="1582841"/>
          <a:ext cx="7274118" cy="14071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엑셀로 문서 서식을 작성하다보면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셀병합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 작업을 종종하게 됩니다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문서를 보기좋게 꾸민다는 점에서는 아주 훌륭한 기능이지만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데이터를 관리하는 측면에서 봤을때에 셀병합은 엑셀이 데이터를 올바르게 인식하는데 혼란은 야기하는데요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이번 강의에서는 셀병합이란 무엇인지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그리고 장점과 단점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그리고 셀병합을 대체 할 수 있는 문제 해결법을 알아보겠습니다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25287" y="212034"/>
          <a:ext cx="79514" cy="68613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7</xdr:row>
      <xdr:rowOff>167179</xdr:rowOff>
    </xdr:from>
    <xdr:to>
      <xdr:col>0</xdr:col>
      <xdr:colOff>506231</xdr:colOff>
      <xdr:row>13</xdr:row>
      <xdr:rowOff>121227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60512" y="1643554"/>
          <a:ext cx="45719" cy="120095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pSpPr/>
      </xdr:nvGrpSpPr>
      <xdr:grpSpPr>
        <a:xfrm>
          <a:off x="0" y="7620"/>
          <a:ext cx="9423290" cy="596348"/>
          <a:chOff x="0" y="7620"/>
          <a:chExt cx="9420561" cy="591671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셀병합이란 무엇인가요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?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3" name="Arrow: Pentagon 12">
              <a:extLst>
                <a:ext uri="{FF2B5EF4-FFF2-40B4-BE49-F238E27FC236}">
                  <a16:creationId xmlns:a16="http://schemas.microsoft.com/office/drawing/2014/main" id="{00000000-0008-0000-0200-00000D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16" name="Group 15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12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14" name="Arrow: Pentagon 13">
              <a:extLst>
                <a:ext uri="{FF2B5EF4-FFF2-40B4-BE49-F238E27FC236}">
                  <a16:creationId xmlns:a16="http://schemas.microsoft.com/office/drawing/2014/main" id="{00000000-0008-0000-0200-00000E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18</xdr:row>
      <xdr:rowOff>0</xdr:rowOff>
    </xdr:from>
    <xdr:to>
      <xdr:col>14</xdr:col>
      <xdr:colOff>76200</xdr:colOff>
      <xdr:row>19</xdr:row>
      <xdr:rowOff>30480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18</xdr:row>
      <xdr:rowOff>40688</xdr:rowOff>
    </xdr:from>
    <xdr:to>
      <xdr:col>1</xdr:col>
      <xdr:colOff>444649</xdr:colOff>
      <xdr:row>18</xdr:row>
      <xdr:rowOff>197479</xdr:rowOff>
    </xdr:to>
    <xdr:pic>
      <xdr:nvPicPr>
        <xdr:cNvPr id="19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114712"/>
          <a:ext cx="553053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17</xdr:row>
      <xdr:rowOff>198569</xdr:rowOff>
    </xdr:from>
    <xdr:to>
      <xdr:col>14</xdr:col>
      <xdr:colOff>102198</xdr:colOff>
      <xdr:row>19</xdr:row>
      <xdr:rowOff>46170</xdr:rowOff>
    </xdr:to>
    <xdr:sp macro="" textlink="N19">
      <xdr:nvSpPr>
        <xdr:cNvPr id="20" name="TextBox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1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5</xdr:col>
      <xdr:colOff>38100</xdr:colOff>
      <xdr:row>2</xdr:row>
      <xdr:rowOff>0</xdr:rowOff>
    </xdr:from>
    <xdr:to>
      <xdr:col>10</xdr:col>
      <xdr:colOff>266252</xdr:colOff>
      <xdr:row>7</xdr:row>
      <xdr:rowOff>68428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B36BED3D-9E1E-43C8-841A-64296AB82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29000" y="815340"/>
          <a:ext cx="3580952" cy="1219048"/>
        </a:xfrm>
        <a:prstGeom prst="rect">
          <a:avLst/>
        </a:prstGeom>
      </xdr:spPr>
    </xdr:pic>
    <xdr:clientData/>
  </xdr:twoCellAnchor>
  <xdr:twoCellAnchor>
    <xdr:from>
      <xdr:col>7</xdr:col>
      <xdr:colOff>190500</xdr:colOff>
      <xdr:row>4</xdr:row>
      <xdr:rowOff>38101</xdr:rowOff>
    </xdr:from>
    <xdr:to>
      <xdr:col>10</xdr:col>
      <xdr:colOff>160020</xdr:colOff>
      <xdr:row>5</xdr:row>
      <xdr:rowOff>198121</xdr:rowOff>
    </xdr:to>
    <xdr:sp macro="" textlink="">
      <xdr:nvSpPr>
        <xdr:cNvPr id="22" name="직사각형 21">
          <a:extLst>
            <a:ext uri="{FF2B5EF4-FFF2-40B4-BE49-F238E27FC236}">
              <a16:creationId xmlns:a16="http://schemas.microsoft.com/office/drawing/2014/main" id="{1C83CC67-BD6B-4574-A3CD-FF1A85196264}"/>
            </a:ext>
          </a:extLst>
        </xdr:cNvPr>
        <xdr:cNvSpPr/>
      </xdr:nvSpPr>
      <xdr:spPr>
        <a:xfrm>
          <a:off x="4922520" y="1341121"/>
          <a:ext cx="1981200" cy="381000"/>
        </a:xfrm>
        <a:prstGeom prst="rect">
          <a:avLst/>
        </a:prstGeom>
        <a:solidFill>
          <a:srgbClr val="FF0000">
            <a:alpha val="5000"/>
          </a:srgbClr>
        </a:solidFill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594360</xdr:colOff>
      <xdr:row>2</xdr:row>
      <xdr:rowOff>182880</xdr:rowOff>
    </xdr:from>
    <xdr:to>
      <xdr:col>7</xdr:col>
      <xdr:colOff>353022</xdr:colOff>
      <xdr:row>4</xdr:row>
      <xdr:rowOff>168088</xdr:rowOff>
    </xdr:to>
    <xdr:sp macro="" textlink="">
      <xdr:nvSpPr>
        <xdr:cNvPr id="24" name="화살표: 오른쪽 23">
          <a:extLst>
            <a:ext uri="{FF2B5EF4-FFF2-40B4-BE49-F238E27FC236}">
              <a16:creationId xmlns:a16="http://schemas.microsoft.com/office/drawing/2014/main" id="{039AEC4C-2CE2-4B91-AC35-1F0DFD352519}"/>
            </a:ext>
          </a:extLst>
        </xdr:cNvPr>
        <xdr:cNvSpPr/>
      </xdr:nvSpPr>
      <xdr:spPr>
        <a:xfrm rot="3600000">
          <a:off x="4633987" y="1020053"/>
          <a:ext cx="472888" cy="429222"/>
        </a:xfrm>
        <a:prstGeom prst="rightArrow">
          <a:avLst/>
        </a:prstGeom>
        <a:solidFill>
          <a:srgbClr val="FF0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7F573825-978B-4FFE-9850-16FE1ABF7F43}"/>
            </a:ext>
          </a:extLst>
        </xdr:cNvPr>
        <xdr:cNvGrpSpPr/>
      </xdr:nvGrpSpPr>
      <xdr:grpSpPr>
        <a:xfrm>
          <a:off x="0" y="7620"/>
          <a:ext cx="9433560" cy="59436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C0634F1A-75BE-48CA-93A5-0E5F25EBD6C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E01773E3-A05D-4F13-B3E8-2407C71C8FA4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셀병합은 필요한가요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?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AFD4937D-2716-4BD5-933F-C7944D37F133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A8286F47-13B8-436C-9A59-06458F2AFE9C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68CC6151-3EC6-42F0-8859-D20F1F430773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F509543A-B1B3-45BE-ABAA-A7D491A89C8C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32872ABA-9A17-43EA-9E9B-2F2A2E581E44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F9108B4D-FD33-4F18-B82E-C3DDFB9FED23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11</xdr:row>
      <xdr:rowOff>0</xdr:rowOff>
    </xdr:from>
    <xdr:to>
      <xdr:col>14</xdr:col>
      <xdr:colOff>76200</xdr:colOff>
      <xdr:row>12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AD44214F-0999-4A8B-856E-2708E9126F26}"/>
            </a:ext>
          </a:extLst>
        </xdr:cNvPr>
        <xdr:cNvSpPr/>
      </xdr:nvSpPr>
      <xdr:spPr>
        <a:xfrm>
          <a:off x="0" y="5059680"/>
          <a:ext cx="95021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11</xdr:row>
      <xdr:rowOff>40688</xdr:rowOff>
    </xdr:from>
    <xdr:to>
      <xdr:col>1</xdr:col>
      <xdr:colOff>444649</xdr:colOff>
      <xdr:row>11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95AF0C7-6CBB-4D60-AF28-A2D5E964E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10036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10</xdr:row>
      <xdr:rowOff>198569</xdr:rowOff>
    </xdr:from>
    <xdr:to>
      <xdr:col>14</xdr:col>
      <xdr:colOff>102198</xdr:colOff>
      <xdr:row>12</xdr:row>
      <xdr:rowOff>46170</xdr:rowOff>
    </xdr:to>
    <xdr:sp macro="" textlink="N12">
      <xdr:nvSpPr>
        <xdr:cNvPr id="13" name="TextBox 12">
          <a:extLst>
            <a:ext uri="{FF2B5EF4-FFF2-40B4-BE49-F238E27FC236}">
              <a16:creationId xmlns:a16="http://schemas.microsoft.com/office/drawing/2014/main" id="{91F9E90D-BA80-42F7-88B9-5C91DAC9FE47}"/>
            </a:ext>
          </a:extLst>
        </xdr:cNvPr>
        <xdr:cNvSpPr txBox="1"/>
      </xdr:nvSpPr>
      <xdr:spPr>
        <a:xfrm>
          <a:off x="8258736" y="503726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2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2</xdr:col>
      <xdr:colOff>0</xdr:colOff>
      <xdr:row>1</xdr:row>
      <xdr:rowOff>167640</xdr:rowOff>
    </xdr:from>
    <xdr:to>
      <xdr:col>3</xdr:col>
      <xdr:colOff>685800</xdr:colOff>
      <xdr:row>4</xdr:row>
      <xdr:rowOff>114300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C4B133D0-7E4A-4133-9A60-114F3841DEA6}"/>
            </a:ext>
          </a:extLst>
        </xdr:cNvPr>
        <xdr:cNvSpPr txBox="1"/>
      </xdr:nvSpPr>
      <xdr:spPr>
        <a:xfrm>
          <a:off x="1173480" y="762000"/>
          <a:ext cx="1485900" cy="609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3600" b="1">
              <a:solidFill>
                <a:schemeClr val="tx1">
                  <a:lumMod val="85000"/>
                  <a:lumOff val="15000"/>
                </a:schemeClr>
              </a:solidFill>
            </a:rPr>
            <a:t>"YES" </a:t>
          </a:r>
          <a:endParaRPr lang="ko-KR" altLang="en-US" sz="3600" b="1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3</xdr:col>
      <xdr:colOff>518160</xdr:colOff>
      <xdr:row>1</xdr:row>
      <xdr:rowOff>205740</xdr:rowOff>
    </xdr:from>
    <xdr:to>
      <xdr:col>7</xdr:col>
      <xdr:colOff>22860</xdr:colOff>
      <xdr:row>4</xdr:row>
      <xdr:rowOff>152400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6B7A00D0-B51E-4FAF-BB45-0F5AACC50491}"/>
            </a:ext>
          </a:extLst>
        </xdr:cNvPr>
        <xdr:cNvSpPr txBox="1"/>
      </xdr:nvSpPr>
      <xdr:spPr>
        <a:xfrm>
          <a:off x="2491740" y="800100"/>
          <a:ext cx="2263140" cy="609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ko-KR" altLang="en-US" sz="2000" b="1">
              <a:solidFill>
                <a:schemeClr val="tx1">
                  <a:lumMod val="85000"/>
                  <a:lumOff val="15000"/>
                </a:schemeClr>
              </a:solidFill>
            </a:rPr>
            <a:t>네</a:t>
          </a:r>
          <a:r>
            <a:rPr lang="en-US" altLang="ko-KR" sz="2000" b="1">
              <a:solidFill>
                <a:schemeClr val="tx1">
                  <a:lumMod val="85000"/>
                  <a:lumOff val="15000"/>
                </a:schemeClr>
              </a:solidFill>
            </a:rPr>
            <a:t>. </a:t>
          </a:r>
          <a:r>
            <a:rPr lang="ko-KR" altLang="en-US" sz="2000" b="1">
              <a:solidFill>
                <a:schemeClr val="tx1">
                  <a:lumMod val="85000"/>
                  <a:lumOff val="15000"/>
                </a:schemeClr>
              </a:solidFill>
            </a:rPr>
            <a:t>필요합니다</a:t>
          </a:r>
          <a:r>
            <a:rPr lang="en-US" altLang="ko-KR" sz="2000" b="1">
              <a:solidFill>
                <a:schemeClr val="tx1">
                  <a:lumMod val="85000"/>
                  <a:lumOff val="15000"/>
                </a:schemeClr>
              </a:solidFill>
            </a:rPr>
            <a:t>.</a:t>
          </a:r>
          <a:endParaRPr lang="ko-KR" altLang="en-US" sz="2000" b="1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541020</xdr:colOff>
      <xdr:row>2</xdr:row>
      <xdr:rowOff>60960</xdr:rowOff>
    </xdr:from>
    <xdr:to>
      <xdr:col>1</xdr:col>
      <xdr:colOff>925518</xdr:colOff>
      <xdr:row>4</xdr:row>
      <xdr:rowOff>30480</xdr:rowOff>
    </xdr:to>
    <xdr:sp macro="" textlink="">
      <xdr:nvSpPr>
        <xdr:cNvPr id="19" name="화살표: 오른쪽 18">
          <a:extLst>
            <a:ext uri="{FF2B5EF4-FFF2-40B4-BE49-F238E27FC236}">
              <a16:creationId xmlns:a16="http://schemas.microsoft.com/office/drawing/2014/main" id="{CF3233BB-61C0-4FBA-A7FC-021416A1BAD4}"/>
            </a:ext>
          </a:extLst>
        </xdr:cNvPr>
        <xdr:cNvSpPr/>
      </xdr:nvSpPr>
      <xdr:spPr>
        <a:xfrm>
          <a:off x="784860" y="876300"/>
          <a:ext cx="384498" cy="411480"/>
        </a:xfrm>
        <a:prstGeom prst="rightArrow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266700</xdr:colOff>
      <xdr:row>4</xdr:row>
      <xdr:rowOff>213360</xdr:rowOff>
    </xdr:from>
    <xdr:to>
      <xdr:col>13</xdr:col>
      <xdr:colOff>83820</xdr:colOff>
      <xdr:row>9</xdr:row>
      <xdr:rowOff>99060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69EB5FEF-012F-4BD1-91B5-C5AB49B19905}"/>
            </a:ext>
          </a:extLst>
        </xdr:cNvPr>
        <xdr:cNvSpPr txBox="1"/>
      </xdr:nvSpPr>
      <xdr:spPr>
        <a:xfrm>
          <a:off x="510540" y="1470660"/>
          <a:ext cx="8328660" cy="990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altLang="ko-KR" sz="2000" b="1">
              <a:solidFill>
                <a:schemeClr val="tx1">
                  <a:lumMod val="85000"/>
                  <a:lumOff val="15000"/>
                </a:schemeClr>
              </a:solidFill>
            </a:rPr>
            <a:t>But, 	</a:t>
          </a:r>
          <a:r>
            <a:rPr lang="ko-KR" altLang="en-US" sz="2000" b="0">
              <a:solidFill>
                <a:schemeClr val="tx1">
                  <a:lumMod val="85000"/>
                  <a:lumOff val="15000"/>
                </a:schemeClr>
              </a:solidFill>
            </a:rPr>
            <a:t>엑셀로 </a:t>
          </a:r>
          <a:r>
            <a:rPr lang="ko-KR" altLang="en-US" sz="2000" b="1" u="sng">
              <a:solidFill>
                <a:schemeClr val="tx1">
                  <a:lumMod val="85000"/>
                  <a:lumOff val="15000"/>
                </a:schemeClr>
              </a:solidFill>
            </a:rPr>
            <a:t>서식을 작성할때만 사용</a:t>
          </a:r>
          <a:r>
            <a:rPr lang="ko-KR" altLang="en-US" sz="2000" b="0">
              <a:solidFill>
                <a:schemeClr val="tx1">
                  <a:lumMod val="85000"/>
                  <a:lumOff val="15000"/>
                </a:schemeClr>
              </a:solidFill>
            </a:rPr>
            <a:t>하고</a:t>
          </a:r>
          <a:endParaRPr lang="en-US" altLang="ko-KR" sz="2000" b="0">
            <a:solidFill>
              <a:schemeClr val="tx1">
                <a:lumMod val="85000"/>
                <a:lumOff val="15000"/>
              </a:schemeClr>
            </a:solidFill>
          </a:endParaRPr>
        </a:p>
        <a:p>
          <a:pPr algn="l"/>
          <a:r>
            <a:rPr lang="ko-KR" altLang="en-US" sz="2000" b="0">
              <a:solidFill>
                <a:schemeClr val="tx1">
                  <a:lumMod val="85000"/>
                  <a:lumOff val="15000"/>
                </a:schemeClr>
              </a:solidFill>
            </a:rPr>
            <a:t> </a:t>
          </a:r>
          <a:r>
            <a:rPr lang="en-US" altLang="ko-KR" sz="2000" b="0">
              <a:solidFill>
                <a:schemeClr val="tx1">
                  <a:lumMod val="85000"/>
                  <a:lumOff val="15000"/>
                </a:schemeClr>
              </a:solidFill>
            </a:rPr>
            <a:t>	</a:t>
          </a:r>
          <a:r>
            <a:rPr lang="ko-KR" altLang="en-US" sz="2000" b="1" u="sng">
              <a:solidFill>
                <a:schemeClr val="tx1">
                  <a:lumMod val="85000"/>
                  <a:lumOff val="15000"/>
                </a:schemeClr>
              </a:solidFill>
            </a:rPr>
            <a:t>데이터를 관리하는 시트</a:t>
          </a:r>
          <a:r>
            <a:rPr lang="ko-KR" altLang="en-US" sz="2000" b="0" u="none">
              <a:solidFill>
                <a:schemeClr val="tx1">
                  <a:lumMod val="85000"/>
                  <a:lumOff val="15000"/>
                </a:schemeClr>
              </a:solidFill>
            </a:rPr>
            <a:t>에서는 </a:t>
          </a:r>
          <a:r>
            <a:rPr lang="en-US" altLang="ko-KR" sz="2000" b="0" u="none">
              <a:solidFill>
                <a:schemeClr val="tx1">
                  <a:lumMod val="85000"/>
                  <a:lumOff val="15000"/>
                </a:schemeClr>
              </a:solidFill>
            </a:rPr>
            <a:t>'</a:t>
          </a:r>
          <a:r>
            <a:rPr lang="ko-KR" altLang="en-US" sz="2000" b="0" u="none">
              <a:solidFill>
                <a:schemeClr val="tx1">
                  <a:lumMod val="85000"/>
                  <a:lumOff val="15000"/>
                </a:schemeClr>
              </a:solidFill>
            </a:rPr>
            <a:t>되도록</a:t>
          </a:r>
          <a:r>
            <a:rPr lang="en-US" altLang="ko-KR" sz="2000" b="0" u="none">
              <a:solidFill>
                <a:schemeClr val="tx1">
                  <a:lumMod val="85000"/>
                  <a:lumOff val="15000"/>
                </a:schemeClr>
              </a:solidFill>
            </a:rPr>
            <a:t>'</a:t>
          </a:r>
          <a:r>
            <a:rPr lang="ko-KR" altLang="en-US" sz="2000" b="0" u="none">
              <a:solidFill>
                <a:schemeClr val="tx1">
                  <a:lumMod val="85000"/>
                  <a:lumOff val="15000"/>
                </a:schemeClr>
              </a:solidFill>
            </a:rPr>
            <a:t>이면 </a:t>
          </a:r>
          <a:r>
            <a:rPr lang="ko-KR" altLang="en-US" sz="2000" b="1" u="sng">
              <a:solidFill>
                <a:schemeClr val="tx1">
                  <a:lumMod val="85000"/>
                  <a:lumOff val="15000"/>
                </a:schemeClr>
              </a:solidFill>
            </a:rPr>
            <a:t>사용을 자제</a:t>
          </a:r>
          <a:r>
            <a:rPr lang="ko-KR" altLang="en-US" sz="2000" b="0" u="none">
              <a:solidFill>
                <a:schemeClr val="tx1">
                  <a:lumMod val="85000"/>
                  <a:lumOff val="15000"/>
                </a:schemeClr>
              </a:solidFill>
            </a:rPr>
            <a:t>합니다</a:t>
          </a:r>
          <a:r>
            <a:rPr lang="en-US" altLang="ko-KR" sz="2000" b="0" u="none">
              <a:solidFill>
                <a:schemeClr val="tx1">
                  <a:lumMod val="85000"/>
                  <a:lumOff val="15000"/>
                </a:schemeClr>
              </a:solidFill>
            </a:rPr>
            <a:t>.</a:t>
          </a:r>
          <a:r>
            <a:rPr lang="ko-KR" altLang="en-US" sz="2000" b="1" u="sng">
              <a:solidFill>
                <a:schemeClr val="tx1">
                  <a:lumMod val="85000"/>
                  <a:lumOff val="15000"/>
                </a:schemeClr>
              </a:solidFill>
            </a:rPr>
            <a:t>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C76D770E-210B-4BE0-9D3C-421E04243150}"/>
            </a:ext>
          </a:extLst>
        </xdr:cNvPr>
        <xdr:cNvGrpSpPr/>
      </xdr:nvGrpSpPr>
      <xdr:grpSpPr>
        <a:xfrm>
          <a:off x="0" y="7620"/>
          <a:ext cx="9791700" cy="59436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EFC04E56-E8ED-4DEF-AF97-D6DB6E3EC4F5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2A1F91A3-A2D2-45F6-848D-E73B100D6048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3.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서식은 무엇이고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,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데이터 관리는 무엇인가요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?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2C38DC86-FCB6-4602-9951-4CB874A1A54E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6C0F5514-09CB-4D4A-AF03-D91C14DB0F0E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38B1EEE7-4D9D-46D7-84F3-159B7FB0E99E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0A18026-248E-4546-87D0-ADB4917B49D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9CC22889-74E3-499D-9D75-FC8CF3EC0ABB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A23973C3-D4E4-4E6D-9C76-D1158E461F9B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16</xdr:row>
      <xdr:rowOff>0</xdr:rowOff>
    </xdr:from>
    <xdr:to>
      <xdr:col>14</xdr:col>
      <xdr:colOff>76200</xdr:colOff>
      <xdr:row>17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3C7E981B-35A9-4204-9FED-435DC149CFD4}"/>
            </a:ext>
          </a:extLst>
        </xdr:cNvPr>
        <xdr:cNvSpPr/>
      </xdr:nvSpPr>
      <xdr:spPr>
        <a:xfrm>
          <a:off x="0" y="2804160"/>
          <a:ext cx="95021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16</xdr:row>
      <xdr:rowOff>40688</xdr:rowOff>
    </xdr:from>
    <xdr:to>
      <xdr:col>1</xdr:col>
      <xdr:colOff>444649</xdr:colOff>
      <xdr:row>16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ED860BD-3C86-48A6-AAEE-C7965E10A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28448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15</xdr:row>
      <xdr:rowOff>213360</xdr:rowOff>
    </xdr:from>
    <xdr:to>
      <xdr:col>14</xdr:col>
      <xdr:colOff>102198</xdr:colOff>
      <xdr:row>17</xdr:row>
      <xdr:rowOff>46170</xdr:rowOff>
    </xdr:to>
    <xdr:sp macro="" textlink="N17">
      <xdr:nvSpPr>
        <xdr:cNvPr id="13" name="TextBox 12">
          <a:extLst>
            <a:ext uri="{FF2B5EF4-FFF2-40B4-BE49-F238E27FC236}">
              <a16:creationId xmlns:a16="http://schemas.microsoft.com/office/drawing/2014/main" id="{7A5C43AA-E1D9-4A5E-B8BE-3D1AEFD5FC08}"/>
            </a:ext>
          </a:extLst>
        </xdr:cNvPr>
        <xdr:cNvSpPr txBox="1"/>
      </xdr:nvSpPr>
      <xdr:spPr>
        <a:xfrm>
          <a:off x="7572936" y="4465320"/>
          <a:ext cx="1269402" cy="28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3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94989933-C553-40AD-B8BF-428B55159469}"/>
            </a:ext>
          </a:extLst>
        </xdr:cNvPr>
        <xdr:cNvGrpSpPr/>
      </xdr:nvGrpSpPr>
      <xdr:grpSpPr>
        <a:xfrm>
          <a:off x="0" y="7620"/>
          <a:ext cx="9791700" cy="59436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28C51EE5-B116-447C-A7CB-199C5E936357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1339D4D5-1EC4-4E0C-8428-5A32EE9B7055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4.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셀병합의 문제점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(1)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2877A88B-ACF2-4C57-B19A-37D32EBD1968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5F5051F6-622E-4D27-8FE4-B06A0AEFCF74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F6752147-366D-4193-9716-6B77373F23A7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3659F4F0-7869-4F74-9085-6F4AB6F1BF25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77AB9C8A-8731-42CE-A289-3393A3DB7052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357713F1-90F4-4830-9A64-B67D1E714936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15</xdr:row>
      <xdr:rowOff>0</xdr:rowOff>
    </xdr:from>
    <xdr:to>
      <xdr:col>14</xdr:col>
      <xdr:colOff>76200</xdr:colOff>
      <xdr:row>16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F0D2D7DA-9F51-4F8C-8D9A-A33CE559EDD4}"/>
            </a:ext>
          </a:extLst>
        </xdr:cNvPr>
        <xdr:cNvSpPr/>
      </xdr:nvSpPr>
      <xdr:spPr>
        <a:xfrm>
          <a:off x="0" y="4183380"/>
          <a:ext cx="986028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15</xdr:row>
      <xdr:rowOff>40688</xdr:rowOff>
    </xdr:from>
    <xdr:to>
      <xdr:col>1</xdr:col>
      <xdr:colOff>444649</xdr:colOff>
      <xdr:row>15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993852-8431-4AF2-9F69-3E39D251A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22406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14</xdr:row>
      <xdr:rowOff>213360</xdr:rowOff>
    </xdr:from>
    <xdr:to>
      <xdr:col>14</xdr:col>
      <xdr:colOff>102198</xdr:colOff>
      <xdr:row>16</xdr:row>
      <xdr:rowOff>46170</xdr:rowOff>
    </xdr:to>
    <xdr:sp macro="" textlink="N16">
      <xdr:nvSpPr>
        <xdr:cNvPr id="13" name="TextBox 12">
          <a:extLst>
            <a:ext uri="{FF2B5EF4-FFF2-40B4-BE49-F238E27FC236}">
              <a16:creationId xmlns:a16="http://schemas.microsoft.com/office/drawing/2014/main" id="{EE410F2B-9E81-4AFC-8BE1-713D403E647E}"/>
            </a:ext>
          </a:extLst>
        </xdr:cNvPr>
        <xdr:cNvSpPr txBox="1"/>
      </xdr:nvSpPr>
      <xdr:spPr>
        <a:xfrm>
          <a:off x="8433996" y="4168140"/>
          <a:ext cx="1452282" cy="28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4-1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99919D26-5252-4B46-A14D-DBA4D206EF49}"/>
            </a:ext>
          </a:extLst>
        </xdr:cNvPr>
        <xdr:cNvGrpSpPr/>
      </xdr:nvGrpSpPr>
      <xdr:grpSpPr>
        <a:xfrm>
          <a:off x="0" y="7620"/>
          <a:ext cx="10957560" cy="59436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DC3A3521-A622-4FB2-905A-3A6FEE794044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C4C33DC-C6EB-4879-A0AD-115C4E37D5B9}"/>
              </a:ext>
            </a:extLst>
          </xdr:cNvPr>
          <xdr:cNvSpPr txBox="1"/>
        </xdr:nvSpPr>
        <xdr:spPr>
          <a:xfrm>
            <a:off x="1208201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4-2.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셀병합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 문제점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(2)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3009CAE2-8E6F-4828-893B-016D693EA7EF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C97B2B2-F659-4F83-A4C3-A67497E4A296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A6400D63-8264-40E5-90C0-2EBA874F1604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E1AF89B5-02DE-4FDA-81F3-C3444F514A64}"/>
              </a:ext>
            </a:extLst>
          </xdr:cNvPr>
          <xdr:cNvGrpSpPr/>
        </xdr:nvGrpSpPr>
        <xdr:grpSpPr>
          <a:xfrm>
            <a:off x="129540" y="91440"/>
            <a:ext cx="1000422" cy="426720"/>
            <a:chOff x="129540" y="91440"/>
            <a:chExt cx="998905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B51731E7-BCB6-458B-A3B0-681F382C6CC1}"/>
                </a:ext>
              </a:extLst>
            </xdr:cNvPr>
            <xdr:cNvSpPr/>
          </xdr:nvSpPr>
          <xdr:spPr>
            <a:xfrm flipH="1">
              <a:off x="129540" y="91440"/>
              <a:ext cx="998905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DA486470-19A8-487E-A9BD-98936BD227A1}"/>
                </a:ext>
              </a:extLst>
            </xdr:cNvPr>
            <xdr:cNvSpPr/>
          </xdr:nvSpPr>
          <xdr:spPr>
            <a:xfrm flipH="1">
              <a:off x="190500" y="121920"/>
              <a:ext cx="912678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18</xdr:row>
      <xdr:rowOff>0</xdr:rowOff>
    </xdr:from>
    <xdr:to>
      <xdr:col>14</xdr:col>
      <xdr:colOff>76200</xdr:colOff>
      <xdr:row>19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DD863654-98C6-44E1-9465-D52DF4F3F7DD}"/>
            </a:ext>
          </a:extLst>
        </xdr:cNvPr>
        <xdr:cNvSpPr/>
      </xdr:nvSpPr>
      <xdr:spPr>
        <a:xfrm>
          <a:off x="0" y="4183380"/>
          <a:ext cx="986028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18</xdr:row>
      <xdr:rowOff>40688</xdr:rowOff>
    </xdr:from>
    <xdr:to>
      <xdr:col>1</xdr:col>
      <xdr:colOff>444649</xdr:colOff>
      <xdr:row>18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1476CB5-D414-46F2-A40A-792918C58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22406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17</xdr:row>
      <xdr:rowOff>213360</xdr:rowOff>
    </xdr:from>
    <xdr:to>
      <xdr:col>14</xdr:col>
      <xdr:colOff>102198</xdr:colOff>
      <xdr:row>19</xdr:row>
      <xdr:rowOff>46170</xdr:rowOff>
    </xdr:to>
    <xdr:sp macro="" textlink="N19">
      <xdr:nvSpPr>
        <xdr:cNvPr id="13" name="TextBox 12">
          <a:extLst>
            <a:ext uri="{FF2B5EF4-FFF2-40B4-BE49-F238E27FC236}">
              <a16:creationId xmlns:a16="http://schemas.microsoft.com/office/drawing/2014/main" id="{8DB2D224-7FDB-470B-B818-993BB7118626}"/>
            </a:ext>
          </a:extLst>
        </xdr:cNvPr>
        <xdr:cNvSpPr txBox="1"/>
      </xdr:nvSpPr>
      <xdr:spPr>
        <a:xfrm>
          <a:off x="8433996" y="4168140"/>
          <a:ext cx="1452282" cy="28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4-2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64EAC3D8-30F6-4975-B631-2AF8832276E4}"/>
            </a:ext>
          </a:extLst>
        </xdr:cNvPr>
        <xdr:cNvGrpSpPr/>
      </xdr:nvGrpSpPr>
      <xdr:grpSpPr>
        <a:xfrm>
          <a:off x="0" y="7620"/>
          <a:ext cx="9212580" cy="59436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BE303339-1A80-4D97-815F-41A40AF2C0E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B5999EB2-9843-4F4F-BC53-41E49E3E554A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4-3.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셀병합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 문제점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(2)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AE872BB6-B59E-449F-B776-65B300B67896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E9EA8A40-F635-4B94-ACA7-700C82303085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CA813F0D-17FB-4875-B5EE-0C5E2569B2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C08E6186-ADAF-4C92-AA86-852107C180F7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DE73A075-533D-4128-ADC5-8F27369CE163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66FF0483-82BB-416C-B1FF-EF23C95718E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10</xdr:row>
      <xdr:rowOff>0</xdr:rowOff>
    </xdr:from>
    <xdr:to>
      <xdr:col>14</xdr:col>
      <xdr:colOff>76200</xdr:colOff>
      <xdr:row>11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8A758514-A361-43EF-BFDE-F3AEE2AC40E5}"/>
            </a:ext>
          </a:extLst>
        </xdr:cNvPr>
        <xdr:cNvSpPr/>
      </xdr:nvSpPr>
      <xdr:spPr>
        <a:xfrm>
          <a:off x="0" y="2651760"/>
          <a:ext cx="928116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10</xdr:row>
      <xdr:rowOff>40688</xdr:rowOff>
    </xdr:from>
    <xdr:to>
      <xdr:col>1</xdr:col>
      <xdr:colOff>444649</xdr:colOff>
      <xdr:row>10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D078377-0A23-4656-B937-8C8EC9020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5974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9</xdr:row>
      <xdr:rowOff>213360</xdr:rowOff>
    </xdr:from>
    <xdr:to>
      <xdr:col>14</xdr:col>
      <xdr:colOff>102198</xdr:colOff>
      <xdr:row>11</xdr:row>
      <xdr:rowOff>46170</xdr:rowOff>
    </xdr:to>
    <xdr:sp macro="" textlink="N11">
      <xdr:nvSpPr>
        <xdr:cNvPr id="13" name="TextBox 12">
          <a:extLst>
            <a:ext uri="{FF2B5EF4-FFF2-40B4-BE49-F238E27FC236}">
              <a16:creationId xmlns:a16="http://schemas.microsoft.com/office/drawing/2014/main" id="{B70F292C-921E-4DFE-AE3E-B5577535A2EC}"/>
            </a:ext>
          </a:extLst>
        </xdr:cNvPr>
        <xdr:cNvSpPr txBox="1"/>
      </xdr:nvSpPr>
      <xdr:spPr>
        <a:xfrm>
          <a:off x="9599856" y="4541520"/>
          <a:ext cx="1452282" cy="28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4-3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13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8C53550F-C7EE-42AB-8820-E62B319F439A}"/>
            </a:ext>
          </a:extLst>
        </xdr:cNvPr>
        <xdr:cNvGrpSpPr/>
      </xdr:nvGrpSpPr>
      <xdr:grpSpPr>
        <a:xfrm>
          <a:off x="0" y="7620"/>
          <a:ext cx="9372600" cy="594360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5D9C04B1-6144-4028-B2C0-EB9B16729F2C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DA680050-8A58-4F59-B75D-C934407D707A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5.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셀 병합 문제점 해결방법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4A70C1F8-8CD3-4361-ADB7-FA07B72395A3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922D6B5B-3119-4E1F-ACE7-79506BEA4B49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97541C9D-E223-4E93-B98F-5B06C21E10EB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97E1EFC1-3D1B-442A-BFEA-7CCFF4B5FB47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E7FA4DFC-E7FD-4C7F-BE22-0DA742F51726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C1988976-1CF7-49C5-ABE6-C8B97E92BF98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15</xdr:row>
      <xdr:rowOff>0</xdr:rowOff>
    </xdr:from>
    <xdr:to>
      <xdr:col>13</xdr:col>
      <xdr:colOff>0</xdr:colOff>
      <xdr:row>16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6EAE7590-85D3-4B22-923F-6FF03626253B}"/>
            </a:ext>
          </a:extLst>
        </xdr:cNvPr>
        <xdr:cNvSpPr/>
      </xdr:nvSpPr>
      <xdr:spPr>
        <a:xfrm>
          <a:off x="0" y="3848100"/>
          <a:ext cx="937260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15</xdr:row>
      <xdr:rowOff>40688</xdr:rowOff>
    </xdr:from>
    <xdr:to>
      <xdr:col>1</xdr:col>
      <xdr:colOff>444649</xdr:colOff>
      <xdr:row>15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EC76039-50D5-43AE-95CB-D71DAA708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888788"/>
          <a:ext cx="551260" cy="156791"/>
        </a:xfrm>
        <a:prstGeom prst="rect">
          <a:avLst/>
        </a:prstGeom>
      </xdr:spPr>
    </xdr:pic>
    <xdr:clientData/>
  </xdr:twoCellAnchor>
  <xdr:twoCellAnchor>
    <xdr:from>
      <xdr:col>11</xdr:col>
      <xdr:colOff>173916</xdr:colOff>
      <xdr:row>14</xdr:row>
      <xdr:rowOff>213360</xdr:rowOff>
    </xdr:from>
    <xdr:to>
      <xdr:col>13</xdr:col>
      <xdr:colOff>102198</xdr:colOff>
      <xdr:row>16</xdr:row>
      <xdr:rowOff>46170</xdr:rowOff>
    </xdr:to>
    <xdr:sp macro="" textlink="M16">
      <xdr:nvSpPr>
        <xdr:cNvPr id="13" name="TextBox 12">
          <a:extLst>
            <a:ext uri="{FF2B5EF4-FFF2-40B4-BE49-F238E27FC236}">
              <a16:creationId xmlns:a16="http://schemas.microsoft.com/office/drawing/2014/main" id="{7231F5FC-B689-4684-A171-15651217F8A6}"/>
            </a:ext>
          </a:extLst>
        </xdr:cNvPr>
        <xdr:cNvSpPr txBox="1"/>
      </xdr:nvSpPr>
      <xdr:spPr>
        <a:xfrm>
          <a:off x="8433996" y="3832860"/>
          <a:ext cx="1452282" cy="28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5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7620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0" y="0"/>
          <a:ext cx="9418320" cy="594360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SpPr txBox="1"/>
        </xdr:nvSpPr>
        <xdr:spPr>
          <a:xfrm>
            <a:off x="1352326" y="144780"/>
            <a:ext cx="724507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600" baseline="0">
                <a:solidFill>
                  <a:schemeClr val="bg1"/>
                </a:solidFill>
                <a:latin typeface="+mj-ea"/>
                <a:ea typeface="+mj-ea"/>
              </a:rPr>
              <a:t>이번 강의 마지막 페이지입니다</a:t>
            </a:r>
            <a:r>
              <a:rPr lang="en-US" altLang="ko-KR" sz="1600" baseline="0">
                <a:solidFill>
                  <a:schemeClr val="bg1"/>
                </a:solidFill>
                <a:latin typeface="+mj-ea"/>
                <a:ea typeface="+mj-ea"/>
              </a:rPr>
              <a:t>. </a:t>
            </a:r>
            <a:r>
              <a:rPr lang="ko-KR" altLang="en-US" sz="1600" baseline="0">
                <a:solidFill>
                  <a:schemeClr val="bg1"/>
                </a:solidFill>
                <a:latin typeface="+mj-ea"/>
                <a:ea typeface="+mj-ea"/>
              </a:rPr>
              <a:t>고생하셨습니다</a:t>
            </a:r>
            <a:r>
              <a:rPr lang="en-US" altLang="ko-KR" sz="1600" baseline="0">
                <a:solidFill>
                  <a:schemeClr val="bg1"/>
                </a:solidFill>
                <a:latin typeface="+mj-ea"/>
                <a:ea typeface="+mj-ea"/>
              </a:rPr>
              <a:t>!^^* </a:t>
            </a:r>
            <a:endParaRPr lang="ko-KR" altLang="en-US" sz="1600">
              <a:solidFill>
                <a:schemeClr val="bg1"/>
              </a:solidFill>
              <a:latin typeface="+mj-ea"/>
              <a:ea typeface="+mj-ea"/>
            </a:endParaRPr>
          </a:p>
        </xdr:txBody>
      </xdr:sp>
      <xdr:sp macro="" textlink="">
        <xdr:nvSpPr>
          <xdr:cNvPr id="10" name="Arrow: Pentagon 9">
            <a:extLst>
              <a:ext uri="{FF2B5EF4-FFF2-40B4-BE49-F238E27FC236}">
                <a16:creationId xmlns:a16="http://schemas.microsoft.com/office/drawing/2014/main" id="{00000000-0008-0000-1100-00000A000000}"/>
              </a:ext>
            </a:extLst>
          </xdr:cNvPr>
          <xdr:cNvSpPr/>
        </xdr:nvSpPr>
        <xdr:spPr>
          <a:xfrm>
            <a:off x="8197831" y="121920"/>
            <a:ext cx="1080783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100-000007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00000000-0008-0000-1100-000008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806823</xdr:colOff>
      <xdr:row>3</xdr:row>
      <xdr:rowOff>98610</xdr:rowOff>
    </xdr:from>
    <xdr:to>
      <xdr:col>8</xdr:col>
      <xdr:colOff>238472</xdr:colOff>
      <xdr:row>5</xdr:row>
      <xdr:rowOff>134469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 txBox="1"/>
      </xdr:nvSpPr>
      <xdr:spPr>
        <a:xfrm>
          <a:off x="806823" y="1156445"/>
          <a:ext cx="7302661" cy="4840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오빠두엑셀이 제공하는 다양한 엑셀 자료를 확인해보세요</a:t>
          </a:r>
          <a:r>
            <a:rPr lang="en-US" altLang="ko-KR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.</a:t>
          </a:r>
        </a:p>
      </xdr:txBody>
    </xdr:sp>
    <xdr:clientData/>
  </xdr:twoCellAnchor>
  <xdr:twoCellAnchor editAs="oneCell">
    <xdr:from>
      <xdr:col>8</xdr:col>
      <xdr:colOff>541019</xdr:colOff>
      <xdr:row>20</xdr:row>
      <xdr:rowOff>101010</xdr:rowOff>
    </xdr:from>
    <xdr:to>
      <xdr:col>9</xdr:col>
      <xdr:colOff>484094</xdr:colOff>
      <xdr:row>21</xdr:row>
      <xdr:rowOff>130252</xdr:rowOff>
    </xdr:to>
    <xdr:pic>
      <xdr:nvPicPr>
        <xdr:cNvPr id="15" name="Picture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2479" y="4916850"/>
          <a:ext cx="910815" cy="250222"/>
        </a:xfrm>
        <a:prstGeom prst="rect">
          <a:avLst/>
        </a:prstGeom>
      </xdr:spPr>
    </xdr:pic>
    <xdr:clientData/>
  </xdr:twoCellAnchor>
  <xdr:twoCellAnchor editAs="oneCell">
    <xdr:from>
      <xdr:col>0</xdr:col>
      <xdr:colOff>349624</xdr:colOff>
      <xdr:row>1</xdr:row>
      <xdr:rowOff>161364</xdr:rowOff>
    </xdr:from>
    <xdr:to>
      <xdr:col>1</xdr:col>
      <xdr:colOff>35859</xdr:colOff>
      <xdr:row>5</xdr:row>
      <xdr:rowOff>26893</xdr:rowOff>
    </xdr:to>
    <xdr:pic>
      <xdr:nvPicPr>
        <xdr:cNvPr id="19" name="Graphic 18" descr="Person with idea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49624" y="753035"/>
          <a:ext cx="779929" cy="779929"/>
        </a:xfrm>
        <a:prstGeom prst="rect">
          <a:avLst/>
        </a:prstGeom>
      </xdr:spPr>
    </xdr:pic>
    <xdr:clientData/>
  </xdr:twoCellAnchor>
  <xdr:twoCellAnchor>
    <xdr:from>
      <xdr:col>0</xdr:col>
      <xdr:colOff>448240</xdr:colOff>
      <xdr:row>5</xdr:row>
      <xdr:rowOff>53785</xdr:rowOff>
    </xdr:from>
    <xdr:to>
      <xdr:col>6</xdr:col>
      <xdr:colOff>950259</xdr:colOff>
      <xdr:row>5</xdr:row>
      <xdr:rowOff>53785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>
          <a:off x="448240" y="1559856"/>
          <a:ext cx="6436654" cy="0"/>
        </a:xfrm>
        <a:prstGeom prst="line">
          <a:avLst/>
        </a:prstGeom>
        <a:ln w="19050"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481693</xdr:colOff>
      <xdr:row>6</xdr:row>
      <xdr:rowOff>132070</xdr:rowOff>
    </xdr:from>
    <xdr:to>
      <xdr:col>1</xdr:col>
      <xdr:colOff>770963</xdr:colOff>
      <xdr:row>12</xdr:row>
      <xdr:rowOff>170328</xdr:rowOff>
    </xdr:to>
    <xdr:grpSp>
      <xdr:nvGrpSpPr>
        <xdr:cNvPr id="30" name="Group 2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GrpSpPr/>
      </xdr:nvGrpSpPr>
      <xdr:grpSpPr>
        <a:xfrm>
          <a:off x="481693" y="1854190"/>
          <a:ext cx="1386550" cy="1364138"/>
          <a:chOff x="3986894" y="2193953"/>
          <a:chExt cx="1427788" cy="1427788"/>
        </a:xfrm>
      </xdr:grpSpPr>
      <xdr:pic>
        <xdr:nvPicPr>
          <xdr:cNvPr id="27" name="Graphic 26" descr="Monitor">
            <a:extLst>
              <a:ext uri="{FF2B5EF4-FFF2-40B4-BE49-F238E27FC236}">
                <a16:creationId xmlns:a16="http://schemas.microsoft.com/office/drawing/2014/main" id="{00000000-0008-0000-11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3986894" y="2193953"/>
            <a:ext cx="1427788" cy="1427788"/>
          </a:xfrm>
          <a:prstGeom prst="rect">
            <a:avLst/>
          </a:prstGeom>
        </xdr:spPr>
      </xdr:pic>
      <xdr:pic>
        <xdr:nvPicPr>
          <xdr:cNvPr id="29" name="Picture 28">
            <a:extLst>
              <a:ext uri="{FF2B5EF4-FFF2-40B4-BE49-F238E27FC236}">
                <a16:creationId xmlns:a16="http://schemas.microsoft.com/office/drawing/2014/main" id="{00000000-0008-0000-11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51482" y="2572871"/>
            <a:ext cx="698612" cy="484371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739590</xdr:colOff>
      <xdr:row>6</xdr:row>
      <xdr:rowOff>205067</xdr:rowOff>
    </xdr:from>
    <xdr:to>
      <xdr:col>4</xdr:col>
      <xdr:colOff>237567</xdr:colOff>
      <xdr:row>9</xdr:row>
      <xdr:rowOff>35859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SpPr txBox="1"/>
      </xdr:nvSpPr>
      <xdr:spPr>
        <a:xfrm>
          <a:off x="1837766" y="1885949"/>
          <a:ext cx="2422713" cy="4695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유튜브 무료 영상강의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753035</xdr:colOff>
      <xdr:row>8</xdr:row>
      <xdr:rowOff>116539</xdr:rowOff>
    </xdr:from>
    <xdr:to>
      <xdr:col>4</xdr:col>
      <xdr:colOff>358589</xdr:colOff>
      <xdr:row>14</xdr:row>
      <xdr:rowOff>33618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SpPr txBox="1"/>
      </xdr:nvSpPr>
      <xdr:spPr>
        <a:xfrm>
          <a:off x="1851211" y="2223245"/>
          <a:ext cx="2530290" cy="11945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유튜브 채널을 구독 후 알람설정하시면 매주 새로운 엑셀강의 소식을 가장 빠르게 접하실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4</xdr:col>
      <xdr:colOff>797859</xdr:colOff>
      <xdr:row>6</xdr:row>
      <xdr:rowOff>224117</xdr:rowOff>
    </xdr:from>
    <xdr:to>
      <xdr:col>6</xdr:col>
      <xdr:colOff>293544</xdr:colOff>
      <xdr:row>12</xdr:row>
      <xdr:rowOff>107575</xdr:rowOff>
    </xdr:to>
    <xdr:grpSp>
      <xdr:nvGrpSpPr>
        <xdr:cNvPr id="38" name="Group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GrpSpPr/>
      </xdr:nvGrpSpPr>
      <xdr:grpSpPr>
        <a:xfrm>
          <a:off x="4798359" y="1946237"/>
          <a:ext cx="1431165" cy="1209338"/>
          <a:chOff x="4554071" y="1864659"/>
          <a:chExt cx="1337984" cy="1147482"/>
        </a:xfrm>
      </xdr:grpSpPr>
      <xdr:sp macro="" textlink="">
        <xdr:nvSpPr>
          <xdr:cNvPr id="35" name="Arrow: Down 34">
            <a:extLst>
              <a:ext uri="{FF2B5EF4-FFF2-40B4-BE49-F238E27FC236}">
                <a16:creationId xmlns:a16="http://schemas.microsoft.com/office/drawing/2014/main" id="{00000000-0008-0000-1100-000023000000}"/>
              </a:ext>
            </a:extLst>
          </xdr:cNvPr>
          <xdr:cNvSpPr/>
        </xdr:nvSpPr>
        <xdr:spPr>
          <a:xfrm>
            <a:off x="5065060" y="2277036"/>
            <a:ext cx="826995" cy="735105"/>
          </a:xfrm>
          <a:prstGeom prst="downArrow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37" name="Graphic 36" descr="Document">
            <a:extLst>
              <a:ext uri="{FF2B5EF4-FFF2-40B4-BE49-F238E27FC236}">
                <a16:creationId xmlns:a16="http://schemas.microsoft.com/office/drawing/2014/main" id="{00000000-0008-0000-1100-00002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4554071" y="1864659"/>
            <a:ext cx="1030941" cy="103094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369798</xdr:colOff>
      <xdr:row>6</xdr:row>
      <xdr:rowOff>206188</xdr:rowOff>
    </xdr:from>
    <xdr:to>
      <xdr:col>8</xdr:col>
      <xdr:colOff>835963</xdr:colOff>
      <xdr:row>9</xdr:row>
      <xdr:rowOff>17930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SpPr txBox="1"/>
      </xdr:nvSpPr>
      <xdr:spPr>
        <a:xfrm>
          <a:off x="6342533" y="1887070"/>
          <a:ext cx="2415989" cy="4504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E-Book </a:t>
          </a:r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교재 다운로드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358589</xdr:colOff>
      <xdr:row>8</xdr:row>
      <xdr:rowOff>152398</xdr:rowOff>
    </xdr:from>
    <xdr:to>
      <xdr:col>8</xdr:col>
      <xdr:colOff>932331</xdr:colOff>
      <xdr:row>13</xdr:row>
      <xdr:rowOff>152400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SpPr txBox="1"/>
      </xdr:nvSpPr>
      <xdr:spPr>
        <a:xfrm>
          <a:off x="6293224" y="2330822"/>
          <a:ext cx="2510119" cy="11205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홈페이지에 오시면 관련 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E-Book </a:t>
          </a:r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교재를 무료료 다운로드 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508591</xdr:colOff>
      <xdr:row>15</xdr:row>
      <xdr:rowOff>62754</xdr:rowOff>
    </xdr:from>
    <xdr:to>
      <xdr:col>2</xdr:col>
      <xdr:colOff>1161</xdr:colOff>
      <xdr:row>21</xdr:row>
      <xdr:rowOff>2</xdr:rowOff>
    </xdr:to>
    <xdr:grpSp>
      <xdr:nvGrpSpPr>
        <xdr:cNvPr id="45" name="Group 4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GrpSpPr/>
      </xdr:nvGrpSpPr>
      <xdr:grpSpPr>
        <a:xfrm>
          <a:off x="508591" y="3773694"/>
          <a:ext cx="1557590" cy="1263128"/>
          <a:chOff x="427907" y="3836894"/>
          <a:chExt cx="1678799" cy="1384503"/>
        </a:xfrm>
      </xdr:grpSpPr>
      <xdr:pic>
        <xdr:nvPicPr>
          <xdr:cNvPr id="44" name="Graphic 43" descr="Envelope">
            <a:extLst>
              <a:ext uri="{FF2B5EF4-FFF2-40B4-BE49-F238E27FC236}">
                <a16:creationId xmlns:a16="http://schemas.microsoft.com/office/drawing/2014/main" id="{00000000-0008-0000-1100-00002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427907" y="3836894"/>
            <a:ext cx="1384503" cy="1384503"/>
          </a:xfrm>
          <a:prstGeom prst="rect">
            <a:avLst/>
          </a:prstGeom>
        </xdr:spPr>
      </xdr:pic>
      <xdr:pic>
        <xdr:nvPicPr>
          <xdr:cNvPr id="42" name="Graphic 41" descr="Call center">
            <a:extLst>
              <a:ext uri="{FF2B5EF4-FFF2-40B4-BE49-F238E27FC236}">
                <a16:creationId xmlns:a16="http://schemas.microsoft.com/office/drawing/2014/main" id="{00000000-0008-0000-1100-00002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1246094" y="4329952"/>
            <a:ext cx="860612" cy="860612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824755</xdr:colOff>
      <xdr:row>16</xdr:row>
      <xdr:rowOff>35859</xdr:rowOff>
    </xdr:from>
    <xdr:to>
      <xdr:col>4</xdr:col>
      <xdr:colOff>322732</xdr:colOff>
      <xdr:row>18</xdr:row>
      <xdr:rowOff>71719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SpPr txBox="1"/>
      </xdr:nvSpPr>
      <xdr:spPr>
        <a:xfrm>
          <a:off x="1918449" y="4007224"/>
          <a:ext cx="2402542" cy="4840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엑셀 커뮤니티에 질문하기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842683</xdr:colOff>
      <xdr:row>17</xdr:row>
      <xdr:rowOff>170328</xdr:rowOff>
    </xdr:from>
    <xdr:to>
      <xdr:col>8</xdr:col>
      <xdr:colOff>179294</xdr:colOff>
      <xdr:row>22</xdr:row>
      <xdr:rowOff>170329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SpPr txBox="1"/>
      </xdr:nvSpPr>
      <xdr:spPr>
        <a:xfrm>
          <a:off x="1940859" y="4193240"/>
          <a:ext cx="6160994" cy="1064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회원님들과 소통하며 서로간에 문제를 공유하고 같이 해결할 수 있는 엑셀커뮤니티가 준비되어있습니다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3</xdr:col>
      <xdr:colOff>750793</xdr:colOff>
      <xdr:row>12</xdr:row>
      <xdr:rowOff>71714</xdr:rowOff>
    </xdr:from>
    <xdr:to>
      <xdr:col>4</xdr:col>
      <xdr:colOff>921123</xdr:colOff>
      <xdr:row>15</xdr:row>
      <xdr:rowOff>145677</xdr:rowOff>
    </xdr:to>
    <xdr:sp macro="" textlink="">
      <xdr:nvSpPr>
        <xdr:cNvPr id="48" name="TextBox 4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SpPr txBox="1"/>
      </xdr:nvSpPr>
      <xdr:spPr>
        <a:xfrm>
          <a:off x="3798793" y="3030067"/>
          <a:ext cx="1145242" cy="7126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유튜브채널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바로가기 ▶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8</xdr:col>
      <xdr:colOff>286870</xdr:colOff>
      <xdr:row>12</xdr:row>
      <xdr:rowOff>80679</xdr:rowOff>
    </xdr:from>
    <xdr:to>
      <xdr:col>9</xdr:col>
      <xdr:colOff>466165</xdr:colOff>
      <xdr:row>16</xdr:row>
      <xdr:rowOff>0</xdr:rowOff>
    </xdr:to>
    <xdr:sp macro="" textlink="">
      <xdr:nvSpPr>
        <xdr:cNvPr id="49" name="TextBox 4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SpPr txBox="1"/>
      </xdr:nvSpPr>
      <xdr:spPr>
        <a:xfrm>
          <a:off x="8209429" y="3039032"/>
          <a:ext cx="1154207" cy="7709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홈페이지 바로가기 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17034</xdr:colOff>
      <xdr:row>19</xdr:row>
      <xdr:rowOff>26890</xdr:rowOff>
    </xdr:from>
    <xdr:to>
      <xdr:col>8</xdr:col>
      <xdr:colOff>200808</xdr:colOff>
      <xdr:row>22</xdr:row>
      <xdr:rowOff>179294</xdr:rowOff>
    </xdr:to>
    <xdr:sp macro="" textlink="">
      <xdr:nvSpPr>
        <xdr:cNvPr id="50" name="TextBox 49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SpPr txBox="1"/>
      </xdr:nvSpPr>
      <xdr:spPr>
        <a:xfrm>
          <a:off x="6920754" y="4621750"/>
          <a:ext cx="1151514" cy="8153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엑셀커뮤니티</a:t>
          </a:r>
          <a:br>
            <a:rPr lang="en-US" altLang="ko-KR" sz="1200" b="1" u="sng" baseline="0">
              <a:solidFill>
                <a:srgbClr val="002060"/>
              </a:solidFill>
              <a:latin typeface="+mn-ea"/>
              <a:ea typeface="+mn-ea"/>
            </a:rPr>
          </a:br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바로가기▶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L17"/>
  <sheetViews>
    <sheetView showGridLines="0" tabSelected="1" zoomScale="115" zoomScaleNormal="115" workbookViewId="0"/>
  </sheetViews>
  <sheetFormatPr defaultColWidth="8.69921875" defaultRowHeight="17.399999999999999" x14ac:dyDescent="0.4"/>
  <cols>
    <col min="1" max="16384" width="8.69921875" style="4"/>
  </cols>
  <sheetData>
    <row r="1" spans="1:12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8" customHeight="1" x14ac:dyDescent="0.4">
      <c r="A2" s="3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N19"/>
  <sheetViews>
    <sheetView zoomScale="115" zoomScaleNormal="115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12.19921875" customWidth="1"/>
    <col min="3" max="3" width="10.5" customWidth="1"/>
    <col min="4" max="4" width="9.796875" customWidth="1"/>
  </cols>
  <sheetData>
    <row r="1" spans="1:13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3" spans="1:13" ht="21" x14ac:dyDescent="0.4">
      <c r="B3" s="71" t="s">
        <v>1</v>
      </c>
      <c r="C3" s="71"/>
      <c r="D3" s="71"/>
    </row>
    <row r="4" spans="1:13" x14ac:dyDescent="0.4">
      <c r="D4" s="22" t="s">
        <v>15</v>
      </c>
    </row>
    <row r="5" spans="1:13" x14ac:dyDescent="0.4">
      <c r="B5" s="2" t="s">
        <v>2</v>
      </c>
      <c r="C5" s="2" t="s">
        <v>3</v>
      </c>
      <c r="D5" s="2" t="s">
        <v>4</v>
      </c>
    </row>
    <row r="6" spans="1:13" x14ac:dyDescent="0.4">
      <c r="B6" s="69">
        <v>43862</v>
      </c>
      <c r="C6" s="20" t="s">
        <v>5</v>
      </c>
      <c r="D6" s="21">
        <v>168000</v>
      </c>
    </row>
    <row r="7" spans="1:13" x14ac:dyDescent="0.4">
      <c r="B7" s="69">
        <v>43862</v>
      </c>
      <c r="C7" s="20" t="s">
        <v>6</v>
      </c>
      <c r="D7" s="21">
        <v>142000</v>
      </c>
    </row>
    <row r="8" spans="1:13" x14ac:dyDescent="0.4">
      <c r="B8" s="69">
        <v>43862</v>
      </c>
      <c r="C8" s="20" t="s">
        <v>7</v>
      </c>
      <c r="D8" s="21">
        <v>186000</v>
      </c>
    </row>
    <row r="9" spans="1:13" x14ac:dyDescent="0.4">
      <c r="B9" s="19">
        <v>43864</v>
      </c>
      <c r="C9" s="20" t="s">
        <v>8</v>
      </c>
      <c r="D9" s="21">
        <v>149000</v>
      </c>
    </row>
    <row r="10" spans="1:13" x14ac:dyDescent="0.4">
      <c r="B10" s="19">
        <v>43865</v>
      </c>
      <c r="C10" s="20" t="s">
        <v>9</v>
      </c>
      <c r="D10" s="21">
        <v>126000</v>
      </c>
    </row>
    <row r="11" spans="1:13" x14ac:dyDescent="0.4">
      <c r="B11" s="69">
        <v>43866</v>
      </c>
      <c r="C11" s="20" t="s">
        <v>10</v>
      </c>
      <c r="D11" s="21">
        <v>134000</v>
      </c>
    </row>
    <row r="12" spans="1:13" x14ac:dyDescent="0.4">
      <c r="B12" s="69">
        <v>43866</v>
      </c>
      <c r="C12" s="20" t="s">
        <v>11</v>
      </c>
      <c r="D12" s="21">
        <v>143000</v>
      </c>
    </row>
    <row r="13" spans="1:13" x14ac:dyDescent="0.4">
      <c r="B13" s="69">
        <v>43866</v>
      </c>
      <c r="C13" s="20" t="s">
        <v>12</v>
      </c>
      <c r="D13" s="21">
        <v>103000</v>
      </c>
    </row>
    <row r="14" spans="1:13" x14ac:dyDescent="0.4">
      <c r="B14" s="19">
        <v>43869</v>
      </c>
      <c r="C14" s="20" t="s">
        <v>13</v>
      </c>
      <c r="D14" s="21">
        <v>161000</v>
      </c>
    </row>
    <row r="15" spans="1:13" x14ac:dyDescent="0.4">
      <c r="B15" s="19">
        <v>43870</v>
      </c>
      <c r="C15" s="20" t="s">
        <v>14</v>
      </c>
      <c r="D15" s="21">
        <v>142000</v>
      </c>
    </row>
    <row r="19" spans="13:14" x14ac:dyDescent="0.4">
      <c r="M19" s="5" t="str" cm="1">
        <f t="array" aca="1" ref="M19" ca="1">MID(CELL("filename",A1),FIND("]",CELL("filename",A1))+1,255)</f>
        <v>1</v>
      </c>
      <c r="N19" t="str">
        <f ca="1">M19&amp;" 페이지"</f>
        <v>1 페이지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72AA-DAF2-435A-98A5-5B1DE95BDC1C}">
  <sheetPr>
    <tabColor theme="0" tint="-0.249977111117893"/>
  </sheetPr>
  <dimension ref="A1:N12"/>
  <sheetViews>
    <sheetView showGridLines="0" zoomScaleNormal="100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12.19921875" customWidth="1"/>
    <col min="3" max="3" width="10.5" customWidth="1"/>
    <col min="4" max="4" width="9.796875" customWidth="1"/>
  </cols>
  <sheetData>
    <row r="1" spans="1:14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12" spans="1:14" x14ac:dyDescent="0.4">
      <c r="M12" s="5" t="str" cm="1">
        <f t="array" aca="1" ref="M12" ca="1">MID(CELL("filename",A1),FIND("]",CELL("filename",A1))+1,255)</f>
        <v>2</v>
      </c>
      <c r="N12" t="str">
        <f ca="1">M12&amp;" 페이지"</f>
        <v>2 페이지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4A24C-8F06-4412-82A1-F46DDE1BF9BC}">
  <sheetPr>
    <tabColor theme="0" tint="-0.249977111117893"/>
  </sheetPr>
  <dimension ref="A1:O17"/>
  <sheetViews>
    <sheetView zoomScaleNormal="100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6.69921875" customWidth="1"/>
    <col min="3" max="3" width="9.59765625" customWidth="1"/>
    <col min="4" max="4" width="12.59765625" customWidth="1"/>
    <col min="5" max="5" width="6.69921875" customWidth="1"/>
    <col min="6" max="6" width="9.59765625" customWidth="1"/>
    <col min="7" max="7" width="12.59765625" customWidth="1"/>
    <col min="8" max="8" width="7.3984375" customWidth="1"/>
    <col min="9" max="15" width="10" customWidth="1"/>
    <col min="16" max="16" width="9.69921875" customWidth="1"/>
  </cols>
  <sheetData>
    <row r="1" spans="1:15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5" ht="18" customHeight="1" x14ac:dyDescent="0.4"/>
    <row r="3" spans="1:15" ht="26.4" customHeight="1" x14ac:dyDescent="0.4">
      <c r="B3" s="84" t="s">
        <v>56</v>
      </c>
      <c r="C3" s="85"/>
      <c r="D3" s="85"/>
      <c r="E3" s="85"/>
      <c r="F3" s="85"/>
      <c r="G3" s="86"/>
      <c r="I3" s="84" t="s">
        <v>57</v>
      </c>
      <c r="J3" s="85"/>
      <c r="K3" s="85"/>
      <c r="L3" s="85"/>
      <c r="M3" s="85"/>
      <c r="N3" s="85"/>
      <c r="O3" s="86"/>
    </row>
    <row r="4" spans="1:15" ht="18" customHeight="1" thickBot="1" x14ac:dyDescent="0.45"/>
    <row r="5" spans="1:15" ht="18" customHeight="1" thickBot="1" x14ac:dyDescent="0.45">
      <c r="B5" s="91" t="s">
        <v>16</v>
      </c>
      <c r="C5" s="91"/>
      <c r="D5" s="91"/>
      <c r="E5" s="91"/>
      <c r="F5" s="91"/>
      <c r="G5" s="91"/>
      <c r="I5" s="38" t="s">
        <v>18</v>
      </c>
      <c r="J5" s="38" t="s">
        <v>20</v>
      </c>
      <c r="K5" s="38" t="s">
        <v>21</v>
      </c>
      <c r="L5" s="38" t="s">
        <v>19</v>
      </c>
      <c r="M5" s="39" t="s">
        <v>23</v>
      </c>
      <c r="N5" s="39" t="s">
        <v>24</v>
      </c>
      <c r="O5" s="39" t="s">
        <v>34</v>
      </c>
    </row>
    <row r="6" spans="1:15" ht="18" customHeight="1" thickBot="1" x14ac:dyDescent="0.45">
      <c r="B6" s="87" t="s">
        <v>17</v>
      </c>
      <c r="C6" s="87"/>
      <c r="D6" s="87"/>
      <c r="E6" s="87"/>
      <c r="F6" s="87"/>
      <c r="G6" s="87"/>
      <c r="I6" s="18" t="s">
        <v>35</v>
      </c>
      <c r="J6" s="18" t="s">
        <v>50</v>
      </c>
      <c r="K6" s="18" t="s">
        <v>45</v>
      </c>
      <c r="L6" s="18" t="s">
        <v>5</v>
      </c>
      <c r="M6" s="29">
        <v>3650000</v>
      </c>
      <c r="N6" s="29">
        <v>182500</v>
      </c>
      <c r="O6" s="29">
        <v>229950</v>
      </c>
    </row>
    <row r="7" spans="1:15" ht="18" customHeight="1" x14ac:dyDescent="0.4">
      <c r="B7" s="79" t="s">
        <v>20</v>
      </c>
      <c r="C7" s="80"/>
      <c r="D7" s="25" t="str">
        <f>VLOOKUP($D$8,$I$5:$O$15,2,0)</f>
        <v>인사팀</v>
      </c>
      <c r="E7" s="92" t="s">
        <v>21</v>
      </c>
      <c r="F7" s="80"/>
      <c r="G7" s="23" t="str">
        <f>VLOOKUP($D$8,$I$5:$O$15,3,0)</f>
        <v>대리</v>
      </c>
      <c r="I7" s="18" t="s">
        <v>36</v>
      </c>
      <c r="J7" s="18" t="s">
        <v>50</v>
      </c>
      <c r="K7" s="18" t="s">
        <v>46</v>
      </c>
      <c r="L7" s="18" t="s">
        <v>6</v>
      </c>
      <c r="M7" s="29">
        <v>2220000</v>
      </c>
      <c r="N7" s="29">
        <v>199800</v>
      </c>
      <c r="O7" s="29">
        <v>145190</v>
      </c>
    </row>
    <row r="8" spans="1:15" ht="18" customHeight="1" thickBot="1" x14ac:dyDescent="0.45">
      <c r="B8" s="95" t="s">
        <v>18</v>
      </c>
      <c r="C8" s="94"/>
      <c r="D8" s="37" t="s">
        <v>41</v>
      </c>
      <c r="E8" s="93" t="s">
        <v>19</v>
      </c>
      <c r="F8" s="94"/>
      <c r="G8" s="24" t="str">
        <f>VLOOKUP($D$8,$I$5:$O$15,4,0)</f>
        <v>김소은</v>
      </c>
      <c r="I8" s="18" t="s">
        <v>37</v>
      </c>
      <c r="J8" s="18" t="s">
        <v>51</v>
      </c>
      <c r="K8" s="18" t="s">
        <v>47</v>
      </c>
      <c r="L8" s="18" t="s">
        <v>7</v>
      </c>
      <c r="M8" s="29">
        <v>3220000</v>
      </c>
      <c r="N8" s="29">
        <v>257600</v>
      </c>
      <c r="O8" s="29">
        <v>208660</v>
      </c>
    </row>
    <row r="9" spans="1:15" ht="18" customHeight="1" thickBot="1" x14ac:dyDescent="0.45">
      <c r="B9" s="87" t="s">
        <v>22</v>
      </c>
      <c r="C9" s="87"/>
      <c r="D9" s="87"/>
      <c r="E9" s="87"/>
      <c r="F9" s="87"/>
      <c r="G9" s="87"/>
      <c r="I9" s="18" t="s">
        <v>38</v>
      </c>
      <c r="J9" s="18" t="s">
        <v>51</v>
      </c>
      <c r="K9" s="18" t="s">
        <v>48</v>
      </c>
      <c r="L9" s="18" t="s">
        <v>8</v>
      </c>
      <c r="M9" s="29">
        <v>3330000</v>
      </c>
      <c r="N9" s="29">
        <v>199800</v>
      </c>
      <c r="O9" s="29">
        <v>211790</v>
      </c>
    </row>
    <row r="10" spans="1:15" ht="18" customHeight="1" x14ac:dyDescent="0.4">
      <c r="B10" s="79" t="s">
        <v>23</v>
      </c>
      <c r="C10" s="80"/>
      <c r="D10" s="30">
        <f>VLOOKUP($D$8,$I$5:$O$15,5,0)</f>
        <v>3770000</v>
      </c>
      <c r="E10" s="88" t="s">
        <v>28</v>
      </c>
      <c r="F10" s="27" t="s">
        <v>29</v>
      </c>
      <c r="G10" s="33">
        <f>VLOOKUP($D$8,$I$5:$O$15,7,0)</f>
        <v>242040</v>
      </c>
      <c r="I10" s="18" t="s">
        <v>39</v>
      </c>
      <c r="J10" s="18" t="s">
        <v>52</v>
      </c>
      <c r="K10" s="18" t="s">
        <v>48</v>
      </c>
      <c r="L10" s="18" t="s">
        <v>9</v>
      </c>
      <c r="M10" s="29">
        <v>3330000</v>
      </c>
      <c r="N10" s="29">
        <v>199800</v>
      </c>
      <c r="O10" s="29">
        <v>211790</v>
      </c>
    </row>
    <row r="11" spans="1:15" ht="18" customHeight="1" x14ac:dyDescent="0.4">
      <c r="B11" s="81" t="s">
        <v>27</v>
      </c>
      <c r="C11" s="26" t="s">
        <v>24</v>
      </c>
      <c r="D11" s="31">
        <f>VLOOKUP($D$8,$I$5:$O$15,6,0)</f>
        <v>263900</v>
      </c>
      <c r="E11" s="89"/>
      <c r="F11" s="26" t="s">
        <v>30</v>
      </c>
      <c r="G11" s="34"/>
      <c r="I11" s="18" t="s">
        <v>40</v>
      </c>
      <c r="J11" s="18" t="s">
        <v>52</v>
      </c>
      <c r="K11" s="18" t="s">
        <v>48</v>
      </c>
      <c r="L11" s="18" t="s">
        <v>10</v>
      </c>
      <c r="M11" s="29">
        <v>3480000</v>
      </c>
      <c r="N11" s="29">
        <v>313200</v>
      </c>
      <c r="O11" s="29">
        <v>227600</v>
      </c>
    </row>
    <row r="12" spans="1:15" ht="18" customHeight="1" x14ac:dyDescent="0.4">
      <c r="B12" s="82"/>
      <c r="C12" s="26" t="s">
        <v>25</v>
      </c>
      <c r="D12" s="31">
        <v>0</v>
      </c>
      <c r="E12" s="89"/>
      <c r="F12" s="26" t="s">
        <v>31</v>
      </c>
      <c r="G12" s="34"/>
      <c r="I12" s="18" t="s">
        <v>41</v>
      </c>
      <c r="J12" s="18" t="s">
        <v>53</v>
      </c>
      <c r="K12" s="18" t="s">
        <v>48</v>
      </c>
      <c r="L12" s="18" t="s">
        <v>11</v>
      </c>
      <c r="M12" s="29">
        <v>3770000</v>
      </c>
      <c r="N12" s="29">
        <v>263900</v>
      </c>
      <c r="O12" s="29">
        <v>242040</v>
      </c>
    </row>
    <row r="13" spans="1:15" ht="18" customHeight="1" thickBot="1" x14ac:dyDescent="0.45">
      <c r="B13" s="83"/>
      <c r="C13" s="28" t="s">
        <v>26</v>
      </c>
      <c r="D13" s="32">
        <v>0</v>
      </c>
      <c r="E13" s="90"/>
      <c r="F13" s="28"/>
      <c r="G13" s="35"/>
      <c r="I13" s="18" t="s">
        <v>42</v>
      </c>
      <c r="J13" s="18" t="s">
        <v>53</v>
      </c>
      <c r="K13" s="18" t="s">
        <v>49</v>
      </c>
      <c r="L13" s="18" t="s">
        <v>12</v>
      </c>
      <c r="M13" s="29">
        <v>2690000</v>
      </c>
      <c r="N13" s="29">
        <v>242100</v>
      </c>
      <c r="O13" s="29">
        <v>175930</v>
      </c>
    </row>
    <row r="14" spans="1:15" ht="18" customHeight="1" thickBot="1" x14ac:dyDescent="0.45">
      <c r="B14" s="74" t="s">
        <v>32</v>
      </c>
      <c r="C14" s="75"/>
      <c r="D14" s="36">
        <f>SUM(D10:D13)</f>
        <v>4033900</v>
      </c>
      <c r="E14" s="76" t="s">
        <v>33</v>
      </c>
      <c r="F14" s="75"/>
      <c r="G14" s="36">
        <f>SUM(G10:G13)</f>
        <v>242040</v>
      </c>
      <c r="I14" s="18" t="s">
        <v>43</v>
      </c>
      <c r="J14" s="18" t="s">
        <v>54</v>
      </c>
      <c r="K14" s="18" t="s">
        <v>49</v>
      </c>
      <c r="L14" s="18" t="s">
        <v>13</v>
      </c>
      <c r="M14" s="29">
        <v>2620000</v>
      </c>
      <c r="N14" s="29">
        <v>131000</v>
      </c>
      <c r="O14" s="29">
        <v>165060</v>
      </c>
    </row>
    <row r="15" spans="1:15" ht="22.2" customHeight="1" x14ac:dyDescent="0.4">
      <c r="B15" s="77" t="s">
        <v>55</v>
      </c>
      <c r="C15" s="77"/>
      <c r="D15" s="77"/>
      <c r="E15" s="77"/>
      <c r="F15" s="78">
        <f>D14-G14</f>
        <v>3791860</v>
      </c>
      <c r="G15" s="78"/>
      <c r="I15" s="18" t="s">
        <v>44</v>
      </c>
      <c r="J15" s="18" t="s">
        <v>54</v>
      </c>
      <c r="K15" s="18" t="s">
        <v>49</v>
      </c>
      <c r="L15" s="18" t="s">
        <v>14</v>
      </c>
      <c r="M15" s="29">
        <v>3960000</v>
      </c>
      <c r="N15" s="29">
        <v>198000</v>
      </c>
      <c r="O15" s="29">
        <v>249480</v>
      </c>
    </row>
    <row r="16" spans="1:15" ht="18" customHeight="1" x14ac:dyDescent="0.4">
      <c r="B16" s="18"/>
      <c r="C16" s="18"/>
    </row>
    <row r="17" spans="13:14" x14ac:dyDescent="0.4">
      <c r="M17" s="5" t="str" cm="1">
        <f t="array" aca="1" ref="M17" ca="1">MID(CELL("filename",A1),FIND("]",CELL("filename",A1))+1,255)</f>
        <v>3</v>
      </c>
      <c r="N17" t="str">
        <f ca="1">M17&amp;" 페이지"</f>
        <v>3 페이지</v>
      </c>
    </row>
  </sheetData>
  <mergeCells count="16">
    <mergeCell ref="B3:G3"/>
    <mergeCell ref="I3:O3"/>
    <mergeCell ref="B6:G6"/>
    <mergeCell ref="E10:E13"/>
    <mergeCell ref="B5:G5"/>
    <mergeCell ref="B9:G9"/>
    <mergeCell ref="E7:F7"/>
    <mergeCell ref="B7:C7"/>
    <mergeCell ref="E8:F8"/>
    <mergeCell ref="B8:C8"/>
    <mergeCell ref="B14:C14"/>
    <mergeCell ref="E14:F14"/>
    <mergeCell ref="B15:E15"/>
    <mergeCell ref="F15:G15"/>
    <mergeCell ref="B10:C10"/>
    <mergeCell ref="B11:B13"/>
  </mergeCells>
  <phoneticPr fontId="1" type="noConversion"/>
  <dataValidations disablePrompts="1" count="1">
    <dataValidation type="list" allowBlank="1" showInputMessage="1" showErrorMessage="1" sqref="D8" xr:uid="{F609098D-2F85-4B53-9E7C-EE866EBDBB0A}">
      <formula1>$I$6:$I$15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D334E-A965-4FB5-978C-80C6BC3CDB65}">
  <sheetPr>
    <tabColor theme="0" tint="-0.249977111117893"/>
  </sheetPr>
  <dimension ref="A1:R16"/>
  <sheetViews>
    <sheetView zoomScaleNormal="100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6.69921875" customWidth="1"/>
    <col min="3" max="3" width="9.59765625" customWidth="1"/>
    <col min="4" max="4" width="12.59765625" customWidth="1"/>
    <col min="5" max="5" width="6.69921875" customWidth="1"/>
    <col min="6" max="6" width="9.59765625" customWidth="1"/>
    <col min="7" max="7" width="12.59765625" customWidth="1"/>
    <col min="8" max="8" width="7.3984375" customWidth="1"/>
    <col min="9" max="15" width="10" customWidth="1"/>
    <col min="16" max="16" width="9.69921875" customWidth="1"/>
  </cols>
  <sheetData>
    <row r="1" spans="1:18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8" ht="18" customHeight="1" x14ac:dyDescent="0.4"/>
    <row r="3" spans="1:18" ht="18" customHeight="1" thickBot="1" x14ac:dyDescent="0.45"/>
    <row r="4" spans="1:18" ht="18" customHeight="1" thickBot="1" x14ac:dyDescent="0.45">
      <c r="B4" s="91" t="s">
        <v>16</v>
      </c>
      <c r="C4" s="91"/>
      <c r="D4" s="91"/>
      <c r="E4" s="91"/>
      <c r="F4" s="91"/>
      <c r="G4" s="91"/>
      <c r="L4" s="38" t="s">
        <v>18</v>
      </c>
      <c r="M4" s="38" t="s">
        <v>20</v>
      </c>
      <c r="N4" s="38" t="s">
        <v>21</v>
      </c>
      <c r="O4" s="38" t="s">
        <v>19</v>
      </c>
      <c r="P4" s="39" t="s">
        <v>23</v>
      </c>
      <c r="Q4" s="39" t="s">
        <v>24</v>
      </c>
      <c r="R4" s="39" t="s">
        <v>34</v>
      </c>
    </row>
    <row r="5" spans="1:18" ht="18" customHeight="1" thickBot="1" x14ac:dyDescent="0.45">
      <c r="B5" s="87" t="s">
        <v>17</v>
      </c>
      <c r="C5" s="87"/>
      <c r="D5" s="87"/>
      <c r="E5" s="87"/>
      <c r="F5" s="87"/>
      <c r="G5" s="87"/>
      <c r="L5" s="18" t="s">
        <v>35</v>
      </c>
      <c r="M5" s="18" t="s">
        <v>50</v>
      </c>
      <c r="N5" s="18" t="s">
        <v>45</v>
      </c>
      <c r="O5" s="18" t="s">
        <v>5</v>
      </c>
      <c r="P5" s="29">
        <v>3650000</v>
      </c>
      <c r="Q5" s="29">
        <v>182500</v>
      </c>
      <c r="R5" s="29">
        <v>229950</v>
      </c>
    </row>
    <row r="6" spans="1:18" ht="18" customHeight="1" x14ac:dyDescent="0.4">
      <c r="B6" s="79" t="s">
        <v>20</v>
      </c>
      <c r="C6" s="80"/>
      <c r="D6" s="25" t="str">
        <f>VLOOKUP($D$7,$L$4:$R$14,2,0)</f>
        <v>인사팀</v>
      </c>
      <c r="E6" s="92" t="s">
        <v>21</v>
      </c>
      <c r="F6" s="80"/>
      <c r="G6" s="23" t="str">
        <f>VLOOKUP($D$7,$L$4:$R$14,3,0)</f>
        <v>대리</v>
      </c>
      <c r="L6" s="18" t="s">
        <v>36</v>
      </c>
      <c r="M6" s="18" t="s">
        <v>50</v>
      </c>
      <c r="N6" s="18" t="s">
        <v>46</v>
      </c>
      <c r="O6" s="18" t="s">
        <v>6</v>
      </c>
      <c r="P6" s="29">
        <v>2220000</v>
      </c>
      <c r="Q6" s="29">
        <v>199800</v>
      </c>
      <c r="R6" s="29">
        <v>145190</v>
      </c>
    </row>
    <row r="7" spans="1:18" ht="18" customHeight="1" thickBot="1" x14ac:dyDescent="0.45">
      <c r="B7" s="95" t="s">
        <v>18</v>
      </c>
      <c r="C7" s="94"/>
      <c r="D7" s="37" t="s">
        <v>41</v>
      </c>
      <c r="E7" s="93" t="s">
        <v>19</v>
      </c>
      <c r="F7" s="94"/>
      <c r="G7" s="24" t="str">
        <f>VLOOKUP($D$7,$L$4:$R$14,4,0)</f>
        <v>김소은</v>
      </c>
      <c r="L7" s="18" t="s">
        <v>37</v>
      </c>
      <c r="M7" s="18" t="s">
        <v>51</v>
      </c>
      <c r="N7" s="18" t="s">
        <v>47</v>
      </c>
      <c r="O7" s="18" t="s">
        <v>7</v>
      </c>
      <c r="P7" s="29">
        <v>3220000</v>
      </c>
      <c r="Q7" s="29">
        <v>257600</v>
      </c>
      <c r="R7" s="29">
        <v>208660</v>
      </c>
    </row>
    <row r="8" spans="1:18" ht="18" customHeight="1" thickBot="1" x14ac:dyDescent="0.45">
      <c r="B8" s="87" t="s">
        <v>22</v>
      </c>
      <c r="C8" s="87"/>
      <c r="D8" s="87"/>
      <c r="E8" s="87"/>
      <c r="F8" s="87"/>
      <c r="G8" s="87"/>
      <c r="L8" s="18" t="s">
        <v>38</v>
      </c>
      <c r="M8" s="18" t="s">
        <v>51</v>
      </c>
      <c r="N8" s="18" t="s">
        <v>48</v>
      </c>
      <c r="O8" s="18" t="s">
        <v>8</v>
      </c>
      <c r="P8" s="29">
        <v>3330000</v>
      </c>
      <c r="Q8" s="29">
        <v>199800</v>
      </c>
      <c r="R8" s="29">
        <v>211790</v>
      </c>
    </row>
    <row r="9" spans="1:18" ht="18" customHeight="1" x14ac:dyDescent="0.4">
      <c r="B9" s="79" t="s">
        <v>23</v>
      </c>
      <c r="C9" s="80"/>
      <c r="D9" s="30">
        <f>VLOOKUP($D$7,$L$4:$R$14,5,0)</f>
        <v>3770000</v>
      </c>
      <c r="E9" s="88" t="s">
        <v>28</v>
      </c>
      <c r="F9" s="27" t="s">
        <v>29</v>
      </c>
      <c r="G9" s="33">
        <f>VLOOKUP($D$7,$L$4:$R$14,7,0)</f>
        <v>242040</v>
      </c>
      <c r="L9" s="18" t="s">
        <v>39</v>
      </c>
      <c r="M9" s="18" t="s">
        <v>52</v>
      </c>
      <c r="N9" s="18" t="s">
        <v>48</v>
      </c>
      <c r="O9" s="18" t="s">
        <v>9</v>
      </c>
      <c r="P9" s="29">
        <v>3330000</v>
      </c>
      <c r="Q9" s="29">
        <v>199800</v>
      </c>
      <c r="R9" s="29">
        <v>211790</v>
      </c>
    </row>
    <row r="10" spans="1:18" ht="18" customHeight="1" x14ac:dyDescent="0.4">
      <c r="B10" s="81" t="s">
        <v>27</v>
      </c>
      <c r="C10" s="26" t="s">
        <v>24</v>
      </c>
      <c r="D10" s="31">
        <f>VLOOKUP($D$7,$L$4:$R$14,6,0)</f>
        <v>263900</v>
      </c>
      <c r="E10" s="89"/>
      <c r="F10" s="26" t="s">
        <v>30</v>
      </c>
      <c r="G10" s="34"/>
      <c r="L10" s="18" t="s">
        <v>40</v>
      </c>
      <c r="M10" s="18" t="s">
        <v>52</v>
      </c>
      <c r="N10" s="18" t="s">
        <v>48</v>
      </c>
      <c r="O10" s="18" t="s">
        <v>10</v>
      </c>
      <c r="P10" s="29">
        <v>3480000</v>
      </c>
      <c r="Q10" s="29">
        <v>313200</v>
      </c>
      <c r="R10" s="29">
        <v>227600</v>
      </c>
    </row>
    <row r="11" spans="1:18" ht="18" customHeight="1" x14ac:dyDescent="0.4">
      <c r="B11" s="82"/>
      <c r="C11" s="26" t="s">
        <v>25</v>
      </c>
      <c r="D11" s="31">
        <v>0</v>
      </c>
      <c r="E11" s="89"/>
      <c r="F11" s="26" t="s">
        <v>31</v>
      </c>
      <c r="G11" s="34"/>
      <c r="L11" s="18" t="s">
        <v>41</v>
      </c>
      <c r="M11" s="18" t="s">
        <v>53</v>
      </c>
      <c r="N11" s="18" t="s">
        <v>48</v>
      </c>
      <c r="O11" s="18" t="s">
        <v>11</v>
      </c>
      <c r="P11" s="29">
        <v>3770000</v>
      </c>
      <c r="Q11" s="29">
        <v>263900</v>
      </c>
      <c r="R11" s="29">
        <v>242040</v>
      </c>
    </row>
    <row r="12" spans="1:18" ht="18" customHeight="1" thickBot="1" x14ac:dyDescent="0.45">
      <c r="B12" s="83"/>
      <c r="C12" s="28" t="s">
        <v>26</v>
      </c>
      <c r="D12" s="32">
        <v>0</v>
      </c>
      <c r="E12" s="90"/>
      <c r="F12" s="28"/>
      <c r="G12" s="35"/>
      <c r="L12" s="18" t="s">
        <v>42</v>
      </c>
      <c r="M12" s="18" t="s">
        <v>53</v>
      </c>
      <c r="N12" s="18" t="s">
        <v>49</v>
      </c>
      <c r="O12" s="18" t="s">
        <v>12</v>
      </c>
      <c r="P12" s="29">
        <v>2690000</v>
      </c>
      <c r="Q12" s="29">
        <v>242100</v>
      </c>
      <c r="R12" s="29">
        <v>175930</v>
      </c>
    </row>
    <row r="13" spans="1:18" ht="18" customHeight="1" thickBot="1" x14ac:dyDescent="0.45">
      <c r="B13" s="74" t="s">
        <v>32</v>
      </c>
      <c r="C13" s="75"/>
      <c r="D13" s="36">
        <f>SUM(D9:D12)</f>
        <v>4033900</v>
      </c>
      <c r="E13" s="76" t="s">
        <v>33</v>
      </c>
      <c r="F13" s="75"/>
      <c r="G13" s="36">
        <f>SUM(G9:G12)</f>
        <v>242040</v>
      </c>
      <c r="L13" s="18" t="s">
        <v>43</v>
      </c>
      <c r="M13" s="18" t="s">
        <v>54</v>
      </c>
      <c r="N13" s="18" t="s">
        <v>49</v>
      </c>
      <c r="O13" s="18" t="s">
        <v>13</v>
      </c>
      <c r="P13" s="29">
        <v>2620000</v>
      </c>
      <c r="Q13" s="29">
        <v>131000</v>
      </c>
      <c r="R13" s="29">
        <v>165060</v>
      </c>
    </row>
    <row r="14" spans="1:18" ht="22.2" customHeight="1" x14ac:dyDescent="0.4">
      <c r="B14" s="77" t="s">
        <v>55</v>
      </c>
      <c r="C14" s="77"/>
      <c r="D14" s="77"/>
      <c r="E14" s="77"/>
      <c r="F14" s="78">
        <f>D13-G13</f>
        <v>3791860</v>
      </c>
      <c r="G14" s="78"/>
      <c r="L14" s="18" t="s">
        <v>44</v>
      </c>
      <c r="M14" s="18" t="s">
        <v>54</v>
      </c>
      <c r="N14" s="18" t="s">
        <v>49</v>
      </c>
      <c r="O14" s="18" t="s">
        <v>14</v>
      </c>
      <c r="P14" s="29">
        <v>3960000</v>
      </c>
      <c r="Q14" s="29">
        <v>198000</v>
      </c>
      <c r="R14" s="29">
        <v>249480</v>
      </c>
    </row>
    <row r="15" spans="1:18" ht="18" customHeight="1" x14ac:dyDescent="0.4">
      <c r="B15" s="18"/>
      <c r="C15" s="18"/>
    </row>
    <row r="16" spans="1:18" x14ac:dyDescent="0.4">
      <c r="M16" s="5" t="str" cm="1">
        <f t="array" aca="1" ref="M16" ca="1">MID(CELL("filename",A1),FIND("]",CELL("filename",A1))+1,255)</f>
        <v>4-1</v>
      </c>
      <c r="N16" t="str">
        <f ca="1">M16&amp;" 페이지"</f>
        <v>4-1 페이지</v>
      </c>
    </row>
  </sheetData>
  <mergeCells count="14">
    <mergeCell ref="B14:E14"/>
    <mergeCell ref="F14:G14"/>
    <mergeCell ref="B4:G4"/>
    <mergeCell ref="E13:F13"/>
    <mergeCell ref="B13:C13"/>
    <mergeCell ref="E6:F6"/>
    <mergeCell ref="B6:C6"/>
    <mergeCell ref="B5:G5"/>
    <mergeCell ref="B7:C7"/>
    <mergeCell ref="E7:F7"/>
    <mergeCell ref="B8:G8"/>
    <mergeCell ref="B9:C9"/>
    <mergeCell ref="E9:E12"/>
    <mergeCell ref="B10:B12"/>
  </mergeCells>
  <phoneticPr fontId="1" type="noConversion"/>
  <dataValidations disablePrompts="1" count="1">
    <dataValidation type="list" allowBlank="1" showInputMessage="1" showErrorMessage="1" sqref="D7" xr:uid="{408AEB6E-7BA1-4392-AE33-569BF94249A2}">
      <formula1>$L$5:$L$14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4CE2C-3407-4515-98AE-562B97227CAD}">
  <sheetPr>
    <tabColor theme="0" tint="-0.249977111117893"/>
  </sheetPr>
  <dimension ref="A1:N19"/>
  <sheetViews>
    <sheetView zoomScaleNormal="100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11.296875" customWidth="1"/>
    <col min="3" max="3" width="9.59765625" customWidth="1"/>
    <col min="4" max="4" width="12.59765625" customWidth="1"/>
    <col min="5" max="5" width="10.5" customWidth="1"/>
    <col min="6" max="6" width="9.59765625" customWidth="1"/>
    <col min="7" max="7" width="13" customWidth="1"/>
    <col min="8" max="8" width="12.09765625" customWidth="1"/>
    <col min="9" max="9" width="11.796875" customWidth="1"/>
    <col min="10" max="15" width="10" customWidth="1"/>
    <col min="16" max="16" width="9.69921875" customWidth="1"/>
  </cols>
  <sheetData>
    <row r="1" spans="1:13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18" customHeight="1" x14ac:dyDescent="0.4"/>
    <row r="3" spans="1:13" ht="24" customHeight="1" x14ac:dyDescent="0.4">
      <c r="B3" s="99" t="s">
        <v>1</v>
      </c>
      <c r="C3" s="100"/>
      <c r="D3" s="100"/>
      <c r="E3" s="101"/>
      <c r="G3" s="99" t="s">
        <v>1</v>
      </c>
      <c r="H3" s="100"/>
      <c r="I3" s="101"/>
      <c r="J3" s="41"/>
    </row>
    <row r="4" spans="1:13" ht="18" customHeight="1" x14ac:dyDescent="0.4">
      <c r="E4" s="22" t="s">
        <v>15</v>
      </c>
    </row>
    <row r="5" spans="1:13" ht="18" customHeight="1" x14ac:dyDescent="0.4">
      <c r="B5" s="2" t="s">
        <v>2</v>
      </c>
      <c r="C5" s="2" t="s">
        <v>3</v>
      </c>
      <c r="D5" s="2" t="s">
        <v>4</v>
      </c>
      <c r="E5" s="40" t="s">
        <v>58</v>
      </c>
      <c r="G5" s="2" t="s">
        <v>2</v>
      </c>
      <c r="H5" s="2" t="s">
        <v>3</v>
      </c>
      <c r="I5" s="2" t="s">
        <v>4</v>
      </c>
    </row>
    <row r="6" spans="1:13" ht="18" customHeight="1" x14ac:dyDescent="0.4">
      <c r="B6" s="104">
        <v>43862</v>
      </c>
      <c r="C6" s="20" t="s">
        <v>5</v>
      </c>
      <c r="D6" s="21">
        <v>168000</v>
      </c>
      <c r="E6" s="102"/>
      <c r="G6" s="69">
        <v>43866</v>
      </c>
      <c r="H6" s="20" t="s">
        <v>11</v>
      </c>
      <c r="I6" s="21">
        <v>143000</v>
      </c>
    </row>
    <row r="7" spans="1:13" ht="18" customHeight="1" x14ac:dyDescent="0.4">
      <c r="B7" s="105"/>
      <c r="C7" s="20" t="s">
        <v>6</v>
      </c>
      <c r="D7" s="21">
        <v>142000</v>
      </c>
      <c r="E7" s="103"/>
      <c r="G7" s="69">
        <v>43865</v>
      </c>
      <c r="H7" s="20" t="s">
        <v>9</v>
      </c>
      <c r="I7" s="21">
        <v>126000</v>
      </c>
    </row>
    <row r="8" spans="1:13" ht="18" customHeight="1" x14ac:dyDescent="0.4">
      <c r="B8" s="106"/>
      <c r="C8" s="20" t="s">
        <v>7</v>
      </c>
      <c r="D8" s="21">
        <v>186000</v>
      </c>
      <c r="E8" s="103"/>
      <c r="G8" s="68">
        <v>43866</v>
      </c>
      <c r="H8" s="20" t="s">
        <v>12</v>
      </c>
      <c r="I8" s="21">
        <v>103000</v>
      </c>
    </row>
    <row r="9" spans="1:13" ht="18" customHeight="1" x14ac:dyDescent="0.4">
      <c r="B9" s="19">
        <v>43864</v>
      </c>
      <c r="C9" s="20" t="s">
        <v>8</v>
      </c>
      <c r="D9" s="21">
        <v>149000</v>
      </c>
      <c r="E9" s="72"/>
      <c r="G9" s="19">
        <v>43862</v>
      </c>
      <c r="H9" s="20" t="s">
        <v>5</v>
      </c>
      <c r="I9" s="21">
        <v>168000</v>
      </c>
    </row>
    <row r="10" spans="1:13" ht="18" customHeight="1" x14ac:dyDescent="0.4">
      <c r="B10" s="19">
        <v>43865</v>
      </c>
      <c r="C10" s="20" t="s">
        <v>9</v>
      </c>
      <c r="D10" s="21">
        <v>126000</v>
      </c>
      <c r="E10" s="73"/>
      <c r="G10" s="19">
        <v>43869</v>
      </c>
      <c r="H10" s="20" t="s">
        <v>13</v>
      </c>
      <c r="I10" s="21">
        <v>161000</v>
      </c>
    </row>
    <row r="11" spans="1:13" ht="18" customHeight="1" x14ac:dyDescent="0.4">
      <c r="B11" s="104">
        <v>43866</v>
      </c>
      <c r="C11" s="20" t="s">
        <v>10</v>
      </c>
      <c r="D11" s="21">
        <v>134000</v>
      </c>
      <c r="E11" s="96"/>
      <c r="G11" s="69">
        <v>43870</v>
      </c>
      <c r="H11" s="20" t="s">
        <v>14</v>
      </c>
      <c r="I11" s="21">
        <v>142000</v>
      </c>
    </row>
    <row r="12" spans="1:13" ht="18" customHeight="1" x14ac:dyDescent="0.4">
      <c r="B12" s="105"/>
      <c r="C12" s="20" t="s">
        <v>11</v>
      </c>
      <c r="D12" s="21">
        <v>143000</v>
      </c>
      <c r="E12" s="97"/>
      <c r="G12" s="69">
        <v>43864</v>
      </c>
      <c r="H12" s="20" t="s">
        <v>8</v>
      </c>
      <c r="I12" s="21">
        <v>149000</v>
      </c>
    </row>
    <row r="13" spans="1:13" ht="18" customHeight="1" x14ac:dyDescent="0.4">
      <c r="B13" s="106"/>
      <c r="C13" s="20" t="s">
        <v>12</v>
      </c>
      <c r="D13" s="21">
        <v>103000</v>
      </c>
      <c r="E13" s="98"/>
      <c r="G13" s="69">
        <v>43866</v>
      </c>
      <c r="H13" s="20" t="s">
        <v>10</v>
      </c>
      <c r="I13" s="21">
        <v>134000</v>
      </c>
    </row>
    <row r="14" spans="1:13" ht="18" customHeight="1" x14ac:dyDescent="0.4">
      <c r="B14" s="19">
        <v>43869</v>
      </c>
      <c r="C14" s="20" t="s">
        <v>13</v>
      </c>
      <c r="D14" s="21">
        <v>161000</v>
      </c>
      <c r="E14" s="73"/>
      <c r="G14" s="19">
        <v>43862</v>
      </c>
      <c r="H14" s="20" t="s">
        <v>6</v>
      </c>
      <c r="I14" s="21">
        <v>142000</v>
      </c>
    </row>
    <row r="15" spans="1:13" ht="18" customHeight="1" x14ac:dyDescent="0.4">
      <c r="B15" s="19">
        <v>43870</v>
      </c>
      <c r="C15" s="20" t="s">
        <v>14</v>
      </c>
      <c r="D15" s="21">
        <v>142000</v>
      </c>
      <c r="E15" s="72"/>
      <c r="G15" s="19">
        <v>43862</v>
      </c>
      <c r="H15" s="20" t="s">
        <v>7</v>
      </c>
      <c r="I15" s="21">
        <v>186000</v>
      </c>
    </row>
    <row r="16" spans="1:13" ht="18" customHeight="1" x14ac:dyDescent="0.4"/>
    <row r="17" spans="2:14" ht="18" customHeight="1" x14ac:dyDescent="0.4"/>
    <row r="18" spans="2:14" ht="18" customHeight="1" x14ac:dyDescent="0.4">
      <c r="B18" s="18"/>
      <c r="C18" s="18"/>
    </row>
    <row r="19" spans="2:14" x14ac:dyDescent="0.4">
      <c r="M19" s="5" t="str" cm="1">
        <f t="array" aca="1" ref="M19" ca="1">MID(CELL("filename",A1),FIND("]",CELL("filename",A1))+1,255)</f>
        <v>4-2</v>
      </c>
      <c r="N19" t="str">
        <f ca="1">M19&amp;" 페이지"</f>
        <v>4-2 페이지</v>
      </c>
    </row>
  </sheetData>
  <mergeCells count="6">
    <mergeCell ref="E11:E13"/>
    <mergeCell ref="G3:I3"/>
    <mergeCell ref="E6:E8"/>
    <mergeCell ref="B6:B8"/>
    <mergeCell ref="B11:B13"/>
    <mergeCell ref="B3:E3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800A8-54AD-4D1E-AD9F-D86F8E021ED6}">
  <sheetPr>
    <tabColor theme="0" tint="-0.249977111117893"/>
  </sheetPr>
  <dimension ref="A1:N11"/>
  <sheetViews>
    <sheetView zoomScaleNormal="100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8.3984375" bestFit="1" customWidth="1"/>
    <col min="3" max="6" width="9.3984375" bestFit="1" customWidth="1"/>
    <col min="7" max="7" width="5.59765625" customWidth="1"/>
    <col min="8" max="8" width="8.3984375" bestFit="1" customWidth="1"/>
    <col min="9" max="12" width="9.3984375" customWidth="1"/>
    <col min="13" max="15" width="10" customWidth="1"/>
    <col min="16" max="16" width="9.69921875" customWidth="1"/>
  </cols>
  <sheetData>
    <row r="1" spans="1:14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4" ht="18" customHeight="1" thickBot="1" x14ac:dyDescent="0.45"/>
    <row r="3" spans="1:14" ht="18" customHeight="1" thickBot="1" x14ac:dyDescent="0.45">
      <c r="B3" s="47"/>
      <c r="C3" s="55">
        <v>43831</v>
      </c>
      <c r="D3" s="56">
        <v>43832</v>
      </c>
      <c r="E3" s="56">
        <v>43833</v>
      </c>
      <c r="F3" s="57">
        <v>43834</v>
      </c>
      <c r="H3" s="47"/>
      <c r="I3" s="55">
        <v>43831</v>
      </c>
      <c r="J3" s="56">
        <v>43832</v>
      </c>
      <c r="K3" s="56">
        <v>43833</v>
      </c>
      <c r="L3" s="57">
        <v>43834</v>
      </c>
    </row>
    <row r="4" spans="1:14" ht="18" customHeight="1" x14ac:dyDescent="0.4">
      <c r="B4" s="48" t="s">
        <v>59</v>
      </c>
      <c r="C4" s="65" t="s">
        <v>63</v>
      </c>
      <c r="D4" s="51" t="s">
        <v>63</v>
      </c>
      <c r="E4" s="27"/>
      <c r="F4" s="58"/>
      <c r="H4" s="48" t="s">
        <v>59</v>
      </c>
      <c r="I4" s="107" t="s">
        <v>63</v>
      </c>
      <c r="J4" s="108"/>
      <c r="K4" s="42"/>
      <c r="L4" s="43"/>
    </row>
    <row r="5" spans="1:14" ht="18" customHeight="1" x14ac:dyDescent="0.4">
      <c r="B5" s="49" t="s">
        <v>60</v>
      </c>
      <c r="C5" s="66" t="s">
        <v>63</v>
      </c>
      <c r="D5" s="52" t="s">
        <v>63</v>
      </c>
      <c r="E5" s="52" t="s">
        <v>63</v>
      </c>
      <c r="F5" s="60"/>
      <c r="H5" s="49" t="s">
        <v>60</v>
      </c>
      <c r="I5" s="109" t="s">
        <v>63</v>
      </c>
      <c r="J5" s="110"/>
      <c r="K5" s="111"/>
      <c r="L5" s="44"/>
    </row>
    <row r="6" spans="1:14" ht="18" customHeight="1" x14ac:dyDescent="0.4">
      <c r="B6" s="49" t="s">
        <v>61</v>
      </c>
      <c r="C6" s="59"/>
      <c r="D6" s="26"/>
      <c r="E6" s="52" t="s">
        <v>63</v>
      </c>
      <c r="F6" s="53" t="s">
        <v>63</v>
      </c>
      <c r="H6" s="49" t="s">
        <v>61</v>
      </c>
      <c r="I6" s="63"/>
      <c r="J6" s="45"/>
      <c r="K6" s="112" t="s">
        <v>63</v>
      </c>
      <c r="L6" s="110"/>
    </row>
    <row r="7" spans="1:14" ht="18" customHeight="1" thickBot="1" x14ac:dyDescent="0.45">
      <c r="B7" s="50" t="s">
        <v>62</v>
      </c>
      <c r="C7" s="61"/>
      <c r="D7" s="54" t="s">
        <v>63</v>
      </c>
      <c r="E7" s="54" t="s">
        <v>63</v>
      </c>
      <c r="F7" s="62"/>
      <c r="H7" s="50" t="s">
        <v>62</v>
      </c>
      <c r="I7" s="64"/>
      <c r="J7" s="113" t="s">
        <v>63</v>
      </c>
      <c r="K7" s="114"/>
      <c r="L7" s="46"/>
    </row>
    <row r="8" spans="1:14" ht="18" customHeight="1" thickBot="1" x14ac:dyDescent="0.45">
      <c r="B8" s="47" t="s">
        <v>64</v>
      </c>
      <c r="C8" s="67"/>
      <c r="D8" s="67"/>
      <c r="E8" s="67"/>
      <c r="F8" s="67"/>
      <c r="H8" s="47" t="s">
        <v>64</v>
      </c>
      <c r="I8" s="67"/>
      <c r="J8" s="67"/>
      <c r="K8" s="67"/>
      <c r="L8" s="67"/>
    </row>
    <row r="9" spans="1:14" ht="18" customHeight="1" x14ac:dyDescent="0.4"/>
    <row r="10" spans="1:14" ht="18" customHeight="1" x14ac:dyDescent="0.4">
      <c r="B10" s="18"/>
      <c r="C10" s="18"/>
    </row>
    <row r="11" spans="1:14" x14ac:dyDescent="0.4">
      <c r="M11" s="5" t="str" cm="1">
        <f t="array" aca="1" ref="M11" ca="1">MID(CELL("filename",A1),FIND("]",CELL("filename",A1))+1,255)</f>
        <v>4-3</v>
      </c>
      <c r="N11" t="str">
        <f ca="1">M11&amp;" 페이지"</f>
        <v>4-3 페이지</v>
      </c>
    </row>
  </sheetData>
  <mergeCells count="4">
    <mergeCell ref="I4:J4"/>
    <mergeCell ref="I5:K5"/>
    <mergeCell ref="K6:L6"/>
    <mergeCell ref="J7:K7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C948E-78C2-4D9D-ADC2-E7C8D34282CC}">
  <sheetPr>
    <tabColor theme="0" tint="-0.249977111117893"/>
  </sheetPr>
  <dimension ref="A1:T16"/>
  <sheetViews>
    <sheetView zoomScaleNormal="100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9.19921875" customWidth="1"/>
    <col min="3" max="3" width="9.59765625" customWidth="1"/>
    <col min="4" max="4" width="12.59765625" customWidth="1"/>
    <col min="5" max="5" width="7.09765625" customWidth="1"/>
    <col min="6" max="6" width="9.59765625" customWidth="1"/>
    <col min="7" max="7" width="12.59765625" customWidth="1"/>
    <col min="8" max="8" width="9.8984375" customWidth="1"/>
    <col min="9" max="9" width="9.19921875" customWidth="1"/>
    <col min="10" max="13" width="10" customWidth="1"/>
    <col min="14" max="14" width="10" hidden="1" customWidth="1"/>
    <col min="15" max="15" width="9.69921875" hidden="1" customWidth="1"/>
    <col min="16" max="20" width="0" hidden="1" customWidth="1"/>
  </cols>
  <sheetData>
    <row r="1" spans="1:20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20" ht="18" customHeight="1" x14ac:dyDescent="0.4"/>
    <row r="3" spans="1:20" ht="18" customHeight="1" thickBot="1" x14ac:dyDescent="0.45"/>
    <row r="4" spans="1:20" ht="18" customHeight="1" thickBot="1" x14ac:dyDescent="0.45">
      <c r="B4" s="91" t="s">
        <v>16</v>
      </c>
      <c r="C4" s="91"/>
      <c r="D4" s="91"/>
      <c r="E4" s="91"/>
      <c r="F4" s="91"/>
      <c r="G4" s="91"/>
      <c r="N4" s="38" t="s">
        <v>18</v>
      </c>
      <c r="O4" s="38" t="s">
        <v>20</v>
      </c>
      <c r="P4" s="38" t="s">
        <v>21</v>
      </c>
      <c r="Q4" s="38" t="s">
        <v>19</v>
      </c>
      <c r="R4" s="39" t="s">
        <v>23</v>
      </c>
      <c r="S4" s="39" t="s">
        <v>24</v>
      </c>
      <c r="T4" s="39" t="s">
        <v>34</v>
      </c>
    </row>
    <row r="5" spans="1:20" ht="18" customHeight="1" thickBot="1" x14ac:dyDescent="0.45">
      <c r="B5" s="87" t="s">
        <v>17</v>
      </c>
      <c r="C5" s="87"/>
      <c r="D5" s="87"/>
      <c r="E5" s="87"/>
      <c r="F5" s="87"/>
      <c r="G5" s="87"/>
      <c r="N5" s="18" t="s">
        <v>35</v>
      </c>
      <c r="O5" s="18" t="s">
        <v>50</v>
      </c>
      <c r="P5" s="18" t="s">
        <v>45</v>
      </c>
      <c r="Q5" s="18" t="s">
        <v>5</v>
      </c>
      <c r="R5" s="29">
        <v>3650000</v>
      </c>
      <c r="S5" s="29">
        <v>182500</v>
      </c>
      <c r="T5" s="29">
        <v>229950</v>
      </c>
    </row>
    <row r="6" spans="1:20" ht="18" customHeight="1" x14ac:dyDescent="0.4">
      <c r="B6" s="79" t="s">
        <v>20</v>
      </c>
      <c r="C6" s="80"/>
      <c r="D6" s="25" t="str">
        <f>VLOOKUP($D$7,$N$4:$T$14,2,0)</f>
        <v>인사팀</v>
      </c>
      <c r="E6" s="92" t="s">
        <v>21</v>
      </c>
      <c r="F6" s="80"/>
      <c r="G6" s="23" t="str">
        <f>VLOOKUP($D$7,$N$4:$T$14,3,0)</f>
        <v>대리</v>
      </c>
      <c r="N6" s="18" t="s">
        <v>36</v>
      </c>
      <c r="O6" s="18" t="s">
        <v>50</v>
      </c>
      <c r="P6" s="18" t="s">
        <v>46</v>
      </c>
      <c r="Q6" s="18" t="s">
        <v>6</v>
      </c>
      <c r="R6" s="29">
        <v>2220000</v>
      </c>
      <c r="S6" s="29">
        <v>199800</v>
      </c>
      <c r="T6" s="29">
        <v>145190</v>
      </c>
    </row>
    <row r="7" spans="1:20" ht="18" customHeight="1" thickBot="1" x14ac:dyDescent="0.45">
      <c r="B7" s="95" t="s">
        <v>18</v>
      </c>
      <c r="C7" s="94"/>
      <c r="D7" s="37" t="s">
        <v>41</v>
      </c>
      <c r="E7" s="93" t="s">
        <v>19</v>
      </c>
      <c r="F7" s="94"/>
      <c r="G7" s="24" t="str">
        <f>VLOOKUP($D$7,$N$4:$T$14,4,0)</f>
        <v>김소은</v>
      </c>
      <c r="N7" s="18" t="s">
        <v>37</v>
      </c>
      <c r="O7" s="18" t="s">
        <v>51</v>
      </c>
      <c r="P7" s="18" t="s">
        <v>47</v>
      </c>
      <c r="Q7" s="18" t="s">
        <v>7</v>
      </c>
      <c r="R7" s="29">
        <v>3220000</v>
      </c>
      <c r="S7" s="29">
        <v>257600</v>
      </c>
      <c r="T7" s="29">
        <v>208660</v>
      </c>
    </row>
    <row r="8" spans="1:20" ht="18" customHeight="1" thickBot="1" x14ac:dyDescent="0.45">
      <c r="B8" s="87" t="s">
        <v>22</v>
      </c>
      <c r="C8" s="87"/>
      <c r="D8" s="87"/>
      <c r="E8" s="87"/>
      <c r="F8" s="87"/>
      <c r="G8" s="87"/>
      <c r="I8" s="70"/>
      <c r="N8" s="18" t="s">
        <v>38</v>
      </c>
      <c r="O8" s="18" t="s">
        <v>51</v>
      </c>
      <c r="P8" s="18" t="s">
        <v>48</v>
      </c>
      <c r="Q8" s="18" t="s">
        <v>8</v>
      </c>
      <c r="R8" s="29">
        <v>3330000</v>
      </c>
      <c r="S8" s="29">
        <v>199800</v>
      </c>
      <c r="T8" s="29">
        <v>211790</v>
      </c>
    </row>
    <row r="9" spans="1:20" ht="18" customHeight="1" x14ac:dyDescent="0.4">
      <c r="B9" s="79" t="s">
        <v>23</v>
      </c>
      <c r="C9" s="80"/>
      <c r="D9" s="30">
        <f>VLOOKUP($D$7,$N$4:$T$14,5,0)</f>
        <v>3770000</v>
      </c>
      <c r="E9" s="88" t="s">
        <v>28</v>
      </c>
      <c r="F9" s="27" t="s">
        <v>29</v>
      </c>
      <c r="G9" s="33">
        <f>VLOOKUP($D$7,$N$4:$T$14,7,0)</f>
        <v>242040</v>
      </c>
      <c r="I9" s="70"/>
      <c r="N9" s="18" t="s">
        <v>39</v>
      </c>
      <c r="O9" s="18" t="s">
        <v>52</v>
      </c>
      <c r="P9" s="18" t="s">
        <v>48</v>
      </c>
      <c r="Q9" s="18" t="s">
        <v>9</v>
      </c>
      <c r="R9" s="29">
        <v>3330000</v>
      </c>
      <c r="S9" s="29">
        <v>199800</v>
      </c>
      <c r="T9" s="29">
        <v>211790</v>
      </c>
    </row>
    <row r="10" spans="1:20" ht="18" customHeight="1" x14ac:dyDescent="0.4">
      <c r="B10" s="81" t="s">
        <v>27</v>
      </c>
      <c r="C10" s="26" t="s">
        <v>24</v>
      </c>
      <c r="D10" s="31">
        <f>VLOOKUP($D$7,$N$4:$T$14,6,0)</f>
        <v>263900</v>
      </c>
      <c r="E10" s="89"/>
      <c r="F10" s="26" t="s">
        <v>30</v>
      </c>
      <c r="G10" s="34"/>
      <c r="I10" s="115"/>
      <c r="N10" s="18" t="s">
        <v>40</v>
      </c>
      <c r="O10" s="18" t="s">
        <v>52</v>
      </c>
      <c r="P10" s="18" t="s">
        <v>48</v>
      </c>
      <c r="Q10" s="18" t="s">
        <v>10</v>
      </c>
      <c r="R10" s="29">
        <v>3480000</v>
      </c>
      <c r="S10" s="29">
        <v>313200</v>
      </c>
      <c r="T10" s="29">
        <v>227600</v>
      </c>
    </row>
    <row r="11" spans="1:20" ht="18" customHeight="1" x14ac:dyDescent="0.4">
      <c r="B11" s="82"/>
      <c r="C11" s="26" t="s">
        <v>25</v>
      </c>
      <c r="D11" s="31">
        <v>0</v>
      </c>
      <c r="E11" s="89"/>
      <c r="F11" s="26" t="s">
        <v>31</v>
      </c>
      <c r="G11" s="34"/>
      <c r="I11" s="115"/>
      <c r="N11" s="18" t="s">
        <v>41</v>
      </c>
      <c r="O11" s="18" t="s">
        <v>53</v>
      </c>
      <c r="P11" s="18" t="s">
        <v>48</v>
      </c>
      <c r="Q11" s="18" t="s">
        <v>11</v>
      </c>
      <c r="R11" s="29">
        <v>3770000</v>
      </c>
      <c r="S11" s="29">
        <v>263900</v>
      </c>
      <c r="T11" s="29">
        <v>242040</v>
      </c>
    </row>
    <row r="12" spans="1:20" ht="18" customHeight="1" thickBot="1" x14ac:dyDescent="0.45">
      <c r="B12" s="83"/>
      <c r="C12" s="28" t="s">
        <v>26</v>
      </c>
      <c r="D12" s="32">
        <v>0</v>
      </c>
      <c r="E12" s="90"/>
      <c r="F12" s="28"/>
      <c r="G12" s="35"/>
      <c r="I12" s="115"/>
      <c r="N12" s="18" t="s">
        <v>42</v>
      </c>
      <c r="O12" s="18" t="s">
        <v>53</v>
      </c>
      <c r="P12" s="18" t="s">
        <v>49</v>
      </c>
      <c r="Q12" s="18" t="s">
        <v>12</v>
      </c>
      <c r="R12" s="29">
        <v>2690000</v>
      </c>
      <c r="S12" s="29">
        <v>242100</v>
      </c>
      <c r="T12" s="29">
        <v>175930</v>
      </c>
    </row>
    <row r="13" spans="1:20" ht="18" customHeight="1" thickBot="1" x14ac:dyDescent="0.45">
      <c r="B13" s="74" t="s">
        <v>32</v>
      </c>
      <c r="C13" s="75"/>
      <c r="D13" s="36">
        <f>SUM(D9:D12)</f>
        <v>4033900</v>
      </c>
      <c r="E13" s="76" t="s">
        <v>33</v>
      </c>
      <c r="F13" s="75"/>
      <c r="G13" s="36">
        <f>SUM(G9:G12)</f>
        <v>242040</v>
      </c>
      <c r="I13" s="70"/>
      <c r="N13" s="18" t="s">
        <v>43</v>
      </c>
      <c r="O13" s="18" t="s">
        <v>54</v>
      </c>
      <c r="P13" s="18" t="s">
        <v>49</v>
      </c>
      <c r="Q13" s="18" t="s">
        <v>13</v>
      </c>
      <c r="R13" s="29">
        <v>2620000</v>
      </c>
      <c r="S13" s="29">
        <v>131000</v>
      </c>
      <c r="T13" s="29">
        <v>165060</v>
      </c>
    </row>
    <row r="14" spans="1:20" ht="22.2" customHeight="1" x14ac:dyDescent="0.4">
      <c r="B14" s="77" t="s">
        <v>55</v>
      </c>
      <c r="C14" s="77"/>
      <c r="D14" s="77"/>
      <c r="E14" s="77"/>
      <c r="F14" s="78">
        <f>D13-G13</f>
        <v>3791860</v>
      </c>
      <c r="G14" s="78"/>
      <c r="N14" s="18" t="s">
        <v>44</v>
      </c>
      <c r="O14" s="18" t="s">
        <v>54</v>
      </c>
      <c r="P14" s="18" t="s">
        <v>49</v>
      </c>
      <c r="Q14" s="18" t="s">
        <v>14</v>
      </c>
      <c r="R14" s="29">
        <v>3960000</v>
      </c>
      <c r="S14" s="29">
        <v>198000</v>
      </c>
      <c r="T14" s="29">
        <v>249480</v>
      </c>
    </row>
    <row r="15" spans="1:20" ht="18" customHeight="1" x14ac:dyDescent="0.4">
      <c r="B15" s="18"/>
      <c r="C15" s="18"/>
    </row>
    <row r="16" spans="1:20" x14ac:dyDescent="0.4">
      <c r="L16" s="5" t="str" cm="1">
        <f t="array" aca="1" ref="L16" ca="1">MID(CELL("filename",A1),FIND("]",CELL("filename",A1))+1,255)</f>
        <v>5</v>
      </c>
      <c r="M16" t="str">
        <f ca="1">L16&amp;" 페이지"</f>
        <v>5 페이지</v>
      </c>
    </row>
  </sheetData>
  <mergeCells count="15">
    <mergeCell ref="B14:E14"/>
    <mergeCell ref="F14:G14"/>
    <mergeCell ref="B9:C9"/>
    <mergeCell ref="E9:E12"/>
    <mergeCell ref="B10:B12"/>
    <mergeCell ref="B13:C13"/>
    <mergeCell ref="E13:F13"/>
    <mergeCell ref="I10:I12"/>
    <mergeCell ref="B4:G4"/>
    <mergeCell ref="B5:G5"/>
    <mergeCell ref="B8:G8"/>
    <mergeCell ref="B6:C6"/>
    <mergeCell ref="E6:F6"/>
    <mergeCell ref="B7:C7"/>
    <mergeCell ref="E7:F7"/>
  </mergeCells>
  <phoneticPr fontId="1" type="noConversion"/>
  <dataValidations disablePrompts="1" count="1">
    <dataValidation type="list" allowBlank="1" showInputMessage="1" showErrorMessage="1" sqref="D7" xr:uid="{DFB46CF0-B624-48DB-A9CE-173DFEB7FA84}">
      <formula1>$N$5:$N$14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6600"/>
  </sheetPr>
  <dimension ref="A1:M26"/>
  <sheetViews>
    <sheetView showGridLines="0" zoomScaleNormal="100" workbookViewId="0"/>
  </sheetViews>
  <sheetFormatPr defaultRowHeight="17.399999999999999" x14ac:dyDescent="0.4"/>
  <cols>
    <col min="1" max="1" width="14.3984375" customWidth="1"/>
    <col min="2" max="9" width="12.69921875" customWidth="1"/>
    <col min="10" max="10" width="7.5" customWidth="1"/>
    <col min="11" max="13" width="12.69921875" customWidth="1"/>
  </cols>
  <sheetData>
    <row r="1" spans="1:13" ht="46.95" customHeight="1" x14ac:dyDescent="0.4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s="6" customFormat="1" ht="19.2" customHeight="1" x14ac:dyDescent="0.4">
      <c r="A2" s="12"/>
      <c r="B2" s="12"/>
      <c r="C2" s="12"/>
      <c r="D2" s="12"/>
      <c r="E2" s="12"/>
      <c r="F2" s="12"/>
      <c r="G2" s="12"/>
      <c r="H2" s="12"/>
      <c r="I2" s="12"/>
      <c r="J2" s="12"/>
      <c r="K2" s="10"/>
      <c r="L2" s="10"/>
      <c r="M2" s="10"/>
    </row>
    <row r="3" spans="1:13" s="6" customFormat="1" x14ac:dyDescent="0.4">
      <c r="A3" s="8"/>
      <c r="B3" s="13"/>
      <c r="C3" s="13"/>
      <c r="D3" s="13"/>
      <c r="E3" s="13"/>
      <c r="F3" s="13"/>
      <c r="G3" s="13"/>
      <c r="H3" s="13"/>
      <c r="I3" s="13"/>
      <c r="J3" s="13"/>
      <c r="K3" s="11"/>
      <c r="L3" s="11"/>
      <c r="M3" s="11"/>
    </row>
    <row r="4" spans="1:13" s="6" customFormat="1" x14ac:dyDescent="0.4">
      <c r="A4" s="14"/>
      <c r="B4" s="15"/>
      <c r="C4" s="15"/>
      <c r="D4" s="15"/>
      <c r="E4" s="15"/>
      <c r="F4" s="15"/>
      <c r="G4" s="15"/>
      <c r="H4" s="15"/>
      <c r="I4" s="15"/>
      <c r="J4" s="15"/>
      <c r="K4" s="7"/>
      <c r="L4" s="7"/>
      <c r="M4" s="7"/>
    </row>
    <row r="5" spans="1:13" s="6" customFormat="1" x14ac:dyDescent="0.4">
      <c r="A5" s="14"/>
      <c r="B5" s="16"/>
      <c r="C5" s="16"/>
      <c r="D5" s="16"/>
      <c r="E5" s="16"/>
      <c r="F5" s="16"/>
      <c r="G5" s="16"/>
      <c r="H5" s="16"/>
      <c r="I5" s="16"/>
      <c r="J5" s="16"/>
      <c r="K5" s="9"/>
      <c r="L5" s="9"/>
      <c r="M5" s="9"/>
    </row>
    <row r="6" spans="1:13" s="6" customFormat="1" x14ac:dyDescent="0.4">
      <c r="A6" s="14"/>
      <c r="B6" s="16"/>
      <c r="C6" s="16"/>
      <c r="D6" s="16"/>
      <c r="E6" s="16"/>
      <c r="F6" s="16"/>
      <c r="G6" s="16"/>
      <c r="H6" s="16"/>
      <c r="I6" s="16"/>
      <c r="J6" s="16"/>
      <c r="K6" s="9"/>
      <c r="L6" s="9"/>
      <c r="M6" s="9"/>
    </row>
    <row r="7" spans="1:13" x14ac:dyDescent="0.4">
      <c r="A7" s="17"/>
      <c r="B7" s="17"/>
      <c r="C7" s="17"/>
      <c r="D7" s="17"/>
      <c r="E7" s="17"/>
      <c r="F7" s="17"/>
      <c r="G7" s="17"/>
      <c r="H7" s="17"/>
      <c r="I7" s="17"/>
      <c r="J7" s="17"/>
    </row>
    <row r="8" spans="1:13" x14ac:dyDescent="0.4">
      <c r="A8" s="17"/>
      <c r="B8" s="17"/>
      <c r="C8" s="17"/>
      <c r="D8" s="17"/>
      <c r="E8" s="17"/>
      <c r="F8" s="17"/>
      <c r="G8" s="17"/>
      <c r="H8" s="17"/>
      <c r="I8" s="17"/>
      <c r="J8" s="17"/>
    </row>
    <row r="9" spans="1:13" x14ac:dyDescent="0.4">
      <c r="A9" s="17"/>
      <c r="B9" s="17"/>
      <c r="C9" s="17"/>
      <c r="D9" s="17"/>
      <c r="E9" s="17"/>
      <c r="F9" s="17"/>
      <c r="G9" s="17"/>
      <c r="H9" s="17"/>
      <c r="I9" s="17"/>
      <c r="J9" s="17"/>
    </row>
    <row r="10" spans="1:13" x14ac:dyDescent="0.4">
      <c r="A10" s="17"/>
      <c r="B10" s="17"/>
      <c r="C10" s="17"/>
      <c r="D10" s="17"/>
      <c r="E10" s="17"/>
      <c r="F10" s="17"/>
      <c r="G10" s="17"/>
      <c r="H10" s="17"/>
      <c r="I10" s="17"/>
      <c r="J10" s="17"/>
    </row>
    <row r="11" spans="1:13" x14ac:dyDescent="0.4">
      <c r="A11" s="17"/>
      <c r="B11" s="17"/>
      <c r="C11" s="17"/>
      <c r="D11" s="17"/>
      <c r="E11" s="17"/>
      <c r="F11" s="17"/>
      <c r="G11" s="17"/>
      <c r="H11" s="17"/>
      <c r="I11" s="17"/>
      <c r="J11" s="17"/>
    </row>
    <row r="12" spans="1:13" x14ac:dyDescent="0.4">
      <c r="A12" s="17"/>
      <c r="B12" s="17"/>
      <c r="C12" s="17"/>
      <c r="D12" s="17"/>
      <c r="E12" s="17"/>
      <c r="F12" s="17"/>
      <c r="G12" s="17"/>
      <c r="H12" s="17"/>
      <c r="I12" s="17"/>
      <c r="J12" s="17"/>
    </row>
    <row r="13" spans="1:13" x14ac:dyDescent="0.4">
      <c r="A13" s="17"/>
      <c r="B13" s="17"/>
      <c r="C13" s="17"/>
      <c r="D13" s="17"/>
      <c r="E13" s="17"/>
      <c r="F13" s="17"/>
      <c r="G13" s="17"/>
      <c r="H13" s="17"/>
      <c r="I13" s="17"/>
      <c r="J13" s="17"/>
    </row>
    <row r="14" spans="1:13" x14ac:dyDescent="0.4">
      <c r="A14" s="17"/>
      <c r="B14" s="17"/>
      <c r="C14" s="17"/>
      <c r="D14" s="17"/>
      <c r="E14" s="17"/>
      <c r="F14" s="17"/>
      <c r="G14" s="17"/>
      <c r="H14" s="17"/>
      <c r="I14" s="17"/>
      <c r="J14" s="17"/>
    </row>
    <row r="15" spans="1:13" x14ac:dyDescent="0.4">
      <c r="A15" s="17"/>
      <c r="B15" s="17"/>
      <c r="C15" s="17"/>
      <c r="D15" s="17"/>
      <c r="E15" s="17"/>
      <c r="F15" s="17"/>
      <c r="G15" s="17"/>
      <c r="H15" s="17"/>
      <c r="I15" s="17"/>
      <c r="J15" s="17"/>
    </row>
    <row r="16" spans="1:13" x14ac:dyDescent="0.4">
      <c r="A16" s="17"/>
      <c r="B16" s="17"/>
      <c r="C16" s="17"/>
      <c r="D16" s="17"/>
      <c r="E16" s="17"/>
      <c r="F16" s="17"/>
      <c r="G16" s="17"/>
      <c r="H16" s="17"/>
      <c r="I16" s="17"/>
      <c r="J16" s="17"/>
    </row>
    <row r="17" spans="1:10" x14ac:dyDescent="0.4">
      <c r="A17" s="17"/>
      <c r="B17" s="17"/>
      <c r="C17" s="17"/>
      <c r="D17" s="17"/>
      <c r="E17" s="17"/>
      <c r="F17" s="17"/>
      <c r="G17" s="17"/>
      <c r="H17" s="17"/>
      <c r="I17" s="17"/>
      <c r="J17" s="17"/>
    </row>
    <row r="18" spans="1:10" x14ac:dyDescent="0.4">
      <c r="A18" s="17"/>
      <c r="B18" s="17"/>
      <c r="C18" s="17"/>
      <c r="D18" s="17"/>
      <c r="E18" s="17"/>
      <c r="F18" s="17"/>
      <c r="G18" s="17"/>
      <c r="H18" s="17"/>
      <c r="I18" s="17"/>
      <c r="J18" s="17"/>
    </row>
    <row r="19" spans="1:10" x14ac:dyDescent="0.4">
      <c r="A19" s="17"/>
      <c r="B19" s="17"/>
      <c r="C19" s="17"/>
      <c r="D19" s="17"/>
      <c r="E19" s="17"/>
      <c r="F19" s="17"/>
      <c r="G19" s="17"/>
      <c r="H19" s="17"/>
      <c r="I19" s="17"/>
      <c r="J19" s="17"/>
    </row>
    <row r="20" spans="1:10" x14ac:dyDescent="0.4">
      <c r="A20" s="17"/>
      <c r="B20" s="17"/>
      <c r="C20" s="17"/>
      <c r="D20" s="17"/>
      <c r="E20" s="17"/>
      <c r="F20" s="17"/>
      <c r="G20" s="17"/>
      <c r="H20" s="17"/>
      <c r="I20" s="17"/>
      <c r="J20" s="17"/>
    </row>
    <row r="21" spans="1:10" x14ac:dyDescent="0.4">
      <c r="A21" s="17"/>
      <c r="B21" s="17"/>
      <c r="C21" s="17"/>
      <c r="D21" s="17"/>
      <c r="E21" s="17"/>
      <c r="F21" s="17"/>
      <c r="G21" s="17"/>
      <c r="H21" s="17"/>
      <c r="I21" s="17"/>
      <c r="J21" s="17"/>
    </row>
    <row r="22" spans="1:10" x14ac:dyDescent="0.4">
      <c r="A22" s="17"/>
      <c r="B22" s="17"/>
      <c r="C22" s="17"/>
      <c r="D22" s="17"/>
      <c r="E22" s="17"/>
      <c r="F22" s="17"/>
      <c r="G22" s="17"/>
      <c r="H22" s="17"/>
      <c r="I22" s="17"/>
      <c r="J22" s="17"/>
    </row>
    <row r="26" spans="1:10" x14ac:dyDescent="0.4">
      <c r="B26" t="s">
        <v>0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시작</vt:lpstr>
      <vt:lpstr>1</vt:lpstr>
      <vt:lpstr>2</vt:lpstr>
      <vt:lpstr>3</vt:lpstr>
      <vt:lpstr>4-1</vt:lpstr>
      <vt:lpstr>4-2</vt:lpstr>
      <vt:lpstr>4-3</vt:lpstr>
      <vt:lpstr>5</vt:lpstr>
      <vt:lpstr>축하합니다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Jinkwon Jeon</dc:creator>
  <cp:lastModifiedBy>Oppadu</cp:lastModifiedBy>
  <dcterms:created xsi:type="dcterms:W3CDTF">2019-10-23T09:55:16Z</dcterms:created>
  <dcterms:modified xsi:type="dcterms:W3CDTF">2020-02-14T13:40:37Z</dcterms:modified>
</cp:coreProperties>
</file>