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filterPrivacy="1" codeName="ThisWorkbook"/>
  <xr:revisionPtr revIDLastSave="0" documentId="8_{37528E55-F334-4DF8-BEA8-52C6B3A4A01F}" xr6:coauthVersionLast="33" xr6:coauthVersionMax="33" xr10:uidLastSave="{00000000-0000-0000-0000-000000000000}"/>
  <bookViews>
    <workbookView xWindow="0" yWindow="0" windowWidth="19440" windowHeight="11760" tabRatio="504" xr2:uid="{00000000-000D-0000-FFFF-FFFF00000000}"/>
  </bookViews>
  <sheets>
    <sheet name="메일보내기 이미지" sheetId="6" r:id="rId1"/>
    <sheet name="학생 목록" sheetId="2" r:id="rId2"/>
    <sheet name="학급 명부" sheetId="1" r:id="rId3"/>
    <sheet name="학생 정보" sheetId="5" r:id="rId4"/>
  </sheets>
  <definedNames>
    <definedName name="_xlnm.Print_Area" localSheetId="2">'학급 명부'!$A$1:$L$28</definedName>
    <definedName name="_xlnm.Print_Area" localSheetId="1">'학생 목록'!$A$1:$J$28</definedName>
    <definedName name="_xlnm.Print_Area" localSheetId="3">'학생 정보'!$A$1:$N$33</definedName>
    <definedName name="_xlnm.Print_Titles" localSheetId="1">'학생 목록'!$1:$3</definedName>
    <definedName name="StudentList">Students[학생 이름]</definedName>
    <definedName name="StudentName">'학생 정보'!$D$4</definedName>
  </definedNames>
  <calcPr calcId="179017"/>
</workbook>
</file>

<file path=xl/calcChain.xml><?xml version="1.0" encoding="utf-8"?>
<calcChain xmlns="http://schemas.openxmlformats.org/spreadsheetml/2006/main">
  <c r="B4" i="2" l="1"/>
  <c r="B5" i="2"/>
  <c r="B6" i="2"/>
  <c r="B7" i="2"/>
  <c r="D8" i="5" l="1"/>
  <c r="D9" i="5"/>
  <c r="F8" i="1"/>
  <c r="F9" i="1"/>
  <c r="F10" i="1"/>
  <c r="F11" i="1"/>
  <c r="F12" i="1"/>
  <c r="E8" i="1"/>
  <c r="E9" i="1"/>
  <c r="E10" i="1"/>
  <c r="E11" i="1"/>
  <c r="E12" i="1"/>
  <c r="D8" i="1"/>
  <c r="D9" i="1"/>
  <c r="D10" i="1"/>
  <c r="D11" i="1"/>
  <c r="D12" i="1"/>
  <c r="D12" i="5"/>
  <c r="D11" i="5"/>
  <c r="D10" i="5"/>
  <c r="D7" i="5"/>
  <c r="D6" i="5"/>
  <c r="D5" i="5"/>
  <c r="D5" i="1"/>
</calcChain>
</file>

<file path=xl/sharedStrings.xml><?xml version="1.0" encoding="utf-8"?>
<sst xmlns="http://schemas.openxmlformats.org/spreadsheetml/2006/main" count="72" uniqueCount="59">
  <si>
    <t xml:space="preserve"> </t>
  </si>
  <si>
    <t xml:space="preserve">  </t>
  </si>
  <si>
    <t>david@example.com</t>
  </si>
  <si>
    <t>shane@example.com</t>
  </si>
  <si>
    <t>bharat@example.com</t>
  </si>
  <si>
    <t>richard@example.com</t>
  </si>
  <si>
    <t>학생 이름</t>
  </si>
  <si>
    <t>전자 메일</t>
  </si>
  <si>
    <t>집 전화 번호</t>
  </si>
  <si>
    <t>휴대폰 번호</t>
  </si>
  <si>
    <t>생년월일</t>
  </si>
  <si>
    <t>비상 연락처</t>
  </si>
  <si>
    <t>비상 연락 번호</t>
  </si>
  <si>
    <t>의사</t>
  </si>
  <si>
    <t>의사 전화 번호</t>
  </si>
  <si>
    <t>강재석</t>
  </si>
  <si>
    <t>오선희</t>
  </si>
  <si>
    <t>성익선</t>
  </si>
  <si>
    <t>김판석</t>
  </si>
  <si>
    <t>(02)892-4921</t>
  </si>
  <si>
    <t>(02)866-6667</t>
  </si>
  <si>
    <t>(031)489-9184</t>
  </si>
  <si>
    <t>(031)421-9238</t>
  </si>
  <si>
    <t>조성주</t>
  </si>
  <si>
    <t>최용만</t>
  </si>
  <si>
    <t>(02)111-2954</t>
  </si>
  <si>
    <t>(02)444-2971</t>
  </si>
  <si>
    <t>(02)978-1984</t>
  </si>
  <si>
    <t>(051)575-5776</t>
  </si>
  <si>
    <t>성병재</t>
  </si>
  <si>
    <t>구지환</t>
  </si>
  <si>
    <t>박인준</t>
  </si>
  <si>
    <t>홍원영</t>
  </si>
  <si>
    <t>(041)33-3433</t>
  </si>
  <si>
    <t>(051)342-3333</t>
  </si>
  <si>
    <t>(041)487-4971</t>
  </si>
  <si>
    <t>서주 디자인 전문학교</t>
  </si>
  <si>
    <t>강좌</t>
  </si>
  <si>
    <t>강사</t>
  </si>
  <si>
    <t>등록 학생</t>
  </si>
  <si>
    <t>그래픽 아트 101</t>
  </si>
  <si>
    <t>한태준</t>
  </si>
  <si>
    <t>시작 날짜</t>
  </si>
  <si>
    <t>종료 날짜</t>
  </si>
  <si>
    <t>010-978-1984</t>
    <phoneticPr fontId="5" type="noConversion"/>
  </si>
  <si>
    <t>010-134-5897</t>
    <phoneticPr fontId="5" type="noConversion"/>
  </si>
  <si>
    <t>010-211-3421</t>
    <phoneticPr fontId="5" type="noConversion"/>
  </si>
  <si>
    <t>010-497-4896</t>
    <phoneticPr fontId="5" type="noConversion"/>
  </si>
  <si>
    <r>
      <rPr>
        <b/>
        <sz val="10"/>
        <color theme="4"/>
        <rFont val="맑은 고딕"/>
        <family val="3"/>
        <charset val="129"/>
      </rPr>
      <t>학생</t>
    </r>
    <r>
      <rPr>
        <b/>
        <sz val="10"/>
        <color theme="4"/>
        <rFont val="Calibri"/>
        <family val="2"/>
      </rPr>
      <t xml:space="preserve"> </t>
    </r>
    <r>
      <rPr>
        <b/>
        <sz val="10"/>
        <color theme="4"/>
        <rFont val="맑은 고딕"/>
        <family val="3"/>
        <charset val="129"/>
      </rPr>
      <t>이름</t>
    </r>
  </si>
  <si>
    <r>
      <rPr>
        <b/>
        <sz val="10"/>
        <color theme="1" tint="0.34998626667073579"/>
        <rFont val="맑은 고딕"/>
        <family val="3"/>
        <charset val="129"/>
      </rPr>
      <t>강재석</t>
    </r>
  </si>
  <si>
    <r>
      <rPr>
        <b/>
        <sz val="10"/>
        <color theme="4"/>
        <rFont val="맑은 고딕"/>
        <family val="3"/>
        <charset val="129"/>
      </rPr>
      <t>전자</t>
    </r>
    <r>
      <rPr>
        <b/>
        <sz val="10"/>
        <color theme="4"/>
        <rFont val="Calibri"/>
        <family val="2"/>
      </rPr>
      <t xml:space="preserve"> </t>
    </r>
    <r>
      <rPr>
        <b/>
        <sz val="10"/>
        <color theme="4"/>
        <rFont val="맑은 고딕"/>
        <family val="3"/>
        <charset val="129"/>
      </rPr>
      <t>메일</t>
    </r>
  </si>
  <si>
    <r>
      <rPr>
        <b/>
        <sz val="10"/>
        <color theme="4"/>
        <rFont val="맑은 고딕"/>
        <family val="3"/>
        <charset val="129"/>
      </rPr>
      <t>집</t>
    </r>
    <r>
      <rPr>
        <b/>
        <sz val="10"/>
        <color theme="4"/>
        <rFont val="Calibri"/>
        <family val="2"/>
      </rPr>
      <t xml:space="preserve"> </t>
    </r>
    <r>
      <rPr>
        <b/>
        <sz val="10"/>
        <color theme="4"/>
        <rFont val="맑은 고딕"/>
        <family val="3"/>
        <charset val="129"/>
      </rPr>
      <t>전화</t>
    </r>
    <r>
      <rPr>
        <b/>
        <sz val="10"/>
        <color theme="4"/>
        <rFont val="Calibri"/>
        <family val="2"/>
      </rPr>
      <t xml:space="preserve"> </t>
    </r>
    <r>
      <rPr>
        <b/>
        <sz val="10"/>
        <color theme="4"/>
        <rFont val="맑은 고딕"/>
        <family val="3"/>
        <charset val="129"/>
      </rPr>
      <t>번호</t>
    </r>
  </si>
  <si>
    <r>
      <rPr>
        <b/>
        <sz val="10"/>
        <color theme="4"/>
        <rFont val="맑은 고딕"/>
        <family val="3"/>
        <charset val="129"/>
      </rPr>
      <t>휴대폰</t>
    </r>
    <r>
      <rPr>
        <b/>
        <sz val="10"/>
        <color theme="4"/>
        <rFont val="Calibri"/>
        <family val="2"/>
      </rPr>
      <t xml:space="preserve"> </t>
    </r>
    <r>
      <rPr>
        <b/>
        <sz val="10"/>
        <color theme="4"/>
        <rFont val="맑은 고딕"/>
        <family val="3"/>
        <charset val="129"/>
      </rPr>
      <t>번호</t>
    </r>
  </si>
  <si>
    <r>
      <rPr>
        <b/>
        <sz val="10"/>
        <color theme="4"/>
        <rFont val="맑은 고딕"/>
        <family val="3"/>
        <charset val="129"/>
      </rPr>
      <t>생년월일</t>
    </r>
  </si>
  <si>
    <r>
      <rPr>
        <b/>
        <sz val="10"/>
        <color theme="4"/>
        <rFont val="맑은 고딕"/>
        <family val="3"/>
        <charset val="129"/>
      </rPr>
      <t>비상</t>
    </r>
    <r>
      <rPr>
        <b/>
        <sz val="10"/>
        <color theme="4"/>
        <rFont val="Calibri"/>
        <family val="2"/>
      </rPr>
      <t xml:space="preserve"> </t>
    </r>
    <r>
      <rPr>
        <b/>
        <sz val="10"/>
        <color theme="4"/>
        <rFont val="맑은 고딕"/>
        <family val="3"/>
        <charset val="129"/>
      </rPr>
      <t>연락처</t>
    </r>
  </si>
  <si>
    <r>
      <rPr>
        <b/>
        <sz val="10"/>
        <color theme="4"/>
        <rFont val="맑은 고딕"/>
        <family val="3"/>
        <charset val="129"/>
      </rPr>
      <t>비상</t>
    </r>
    <r>
      <rPr>
        <b/>
        <sz val="10"/>
        <color theme="4"/>
        <rFont val="Calibri"/>
        <family val="2"/>
      </rPr>
      <t xml:space="preserve"> </t>
    </r>
    <r>
      <rPr>
        <b/>
        <sz val="10"/>
        <color theme="4"/>
        <rFont val="맑은 고딕"/>
        <family val="3"/>
        <charset val="129"/>
      </rPr>
      <t>연락</t>
    </r>
    <r>
      <rPr>
        <b/>
        <sz val="10"/>
        <color theme="4"/>
        <rFont val="Calibri"/>
        <family val="2"/>
      </rPr>
      <t xml:space="preserve"> </t>
    </r>
    <r>
      <rPr>
        <b/>
        <sz val="10"/>
        <color theme="4"/>
        <rFont val="맑은 고딕"/>
        <family val="3"/>
        <charset val="129"/>
      </rPr>
      <t>번호</t>
    </r>
  </si>
  <si>
    <r>
      <rPr>
        <b/>
        <sz val="10"/>
        <color theme="4"/>
        <rFont val="맑은 고딕"/>
        <family val="3"/>
        <charset val="129"/>
      </rPr>
      <t>의사</t>
    </r>
  </si>
  <si>
    <r>
      <rPr>
        <b/>
        <sz val="10"/>
        <color theme="4"/>
        <rFont val="맑은 고딕"/>
        <family val="3"/>
        <charset val="129"/>
      </rPr>
      <t>의사</t>
    </r>
    <r>
      <rPr>
        <b/>
        <sz val="10"/>
        <color theme="4"/>
        <rFont val="Calibri"/>
        <family val="2"/>
      </rPr>
      <t xml:space="preserve"> </t>
    </r>
    <r>
      <rPr>
        <b/>
        <sz val="10"/>
        <color theme="4"/>
        <rFont val="맑은 고딕"/>
        <family val="3"/>
        <charset val="129"/>
      </rPr>
      <t>전화</t>
    </r>
    <r>
      <rPr>
        <b/>
        <sz val="10"/>
        <color theme="4"/>
        <rFont val="Calibri"/>
        <family val="2"/>
      </rPr>
      <t xml:space="preserve"> </t>
    </r>
    <r>
      <rPr>
        <b/>
        <sz val="10"/>
        <color theme="4"/>
        <rFont val="맑은 고딕"/>
        <family val="3"/>
        <charset val="129"/>
      </rPr>
      <t>번호</t>
    </r>
  </si>
  <si>
    <t>황민수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</si>
</sst>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@\ \ *-"/>
    <numFmt numFmtId="165" formatCode="[&lt;=9999999]###\-####;\(###\)\ ###\-####"/>
    <numFmt numFmtId="166" formatCode="yyyy/mm/dd;@"/>
  </numFmts>
  <fonts count="18">
    <font>
      <sz val="10"/>
      <color theme="1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u/>
      <sz val="10"/>
      <color theme="10"/>
      <name val="Century Gothic"/>
      <family val="2"/>
      <scheme val="minor"/>
    </font>
    <font>
      <sz val="8"/>
      <name val="Century Gothic"/>
      <family val="3"/>
      <charset val="129"/>
      <scheme val="minor"/>
    </font>
    <font>
      <sz val="10"/>
      <color theme="1"/>
      <name val="맑은 고딕"/>
      <family val="3"/>
      <charset val="129"/>
    </font>
    <font>
      <u/>
      <sz val="10"/>
      <color theme="10"/>
      <name val="맑은 고딕"/>
      <family val="3"/>
      <charset val="129"/>
    </font>
    <font>
      <b/>
      <sz val="10"/>
      <color theme="1" tint="0.34998626667073579"/>
      <name val="맑은 고딕"/>
      <family val="3"/>
      <charset val="129"/>
    </font>
    <font>
      <sz val="10"/>
      <color theme="1" tint="0.34998626667073579"/>
      <name val="맑은 고딕"/>
      <family val="3"/>
      <charset val="129"/>
    </font>
    <font>
      <b/>
      <sz val="16"/>
      <color theme="4"/>
      <name val="맑은 고딕"/>
      <family val="3"/>
      <charset val="129"/>
    </font>
    <font>
      <sz val="10"/>
      <color theme="4" tint="-0.249977111117893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sz val="10"/>
      <color theme="1"/>
      <name val="Calibri"/>
      <family val="2"/>
    </font>
    <font>
      <b/>
      <sz val="11"/>
      <color theme="1" tint="0.34998626667073579"/>
      <name val="Calibri"/>
      <family val="2"/>
    </font>
    <font>
      <b/>
      <sz val="10"/>
      <color theme="4"/>
      <name val="Calibri"/>
      <family val="2"/>
    </font>
    <font>
      <b/>
      <sz val="10"/>
      <color theme="1" tint="0.34998626667073579"/>
      <name val="Calibri"/>
      <family val="2"/>
    </font>
    <font>
      <sz val="10"/>
      <color theme="1" tint="0.3499862666707357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ck">
        <color theme="4" tint="0.59996337778862885"/>
      </bottom>
      <diagonal/>
    </border>
  </borders>
  <cellStyleXfs count="5">
    <xf numFmtId="0" fontId="0" fillId="0" borderId="0">
      <alignment vertical="center"/>
    </xf>
    <xf numFmtId="0" fontId="1" fillId="3" borderId="1" applyNumberFormat="0" applyProtection="0">
      <alignment wrapText="1"/>
    </xf>
    <xf numFmtId="0" fontId="2" fillId="2" borderId="1" applyNumberFormat="0" applyAlignment="0" applyProtection="0"/>
    <xf numFmtId="164" fontId="3" fillId="0" borderId="2" applyFill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left" vertical="center" wrapText="1" indent="1"/>
    </xf>
    <xf numFmtId="0" fontId="9" fillId="5" borderId="0" xfId="0" applyFont="1" applyFill="1" applyAlignment="1">
      <alignment horizontal="left" vertical="center" wrapText="1"/>
    </xf>
    <xf numFmtId="0" fontId="8" fillId="5" borderId="0" xfId="0" applyFont="1" applyFill="1" applyBorder="1" applyAlignment="1">
      <alignment vertical="center" wrapText="1"/>
    </xf>
    <xf numFmtId="14" fontId="9" fillId="5" borderId="0" xfId="0" applyNumberFormat="1" applyFont="1" applyFill="1" applyAlignment="1">
      <alignment horizontal="left" vertical="center" wrapText="1"/>
    </xf>
    <xf numFmtId="0" fontId="6" fillId="5" borderId="0" xfId="0" applyFont="1" applyFill="1" applyAlignment="1">
      <alignment vertical="center"/>
    </xf>
    <xf numFmtId="0" fontId="6" fillId="5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vertical="center"/>
    </xf>
    <xf numFmtId="165" fontId="6" fillId="0" borderId="0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6" fillId="0" borderId="0" xfId="0" applyFont="1" applyBorder="1">
      <alignment vertical="center"/>
    </xf>
    <xf numFmtId="0" fontId="6" fillId="0" borderId="7" xfId="0" applyFont="1" applyBorder="1">
      <alignment vertical="center"/>
    </xf>
    <xf numFmtId="0" fontId="9" fillId="0" borderId="12" xfId="0" applyNumberFormat="1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4" fillId="4" borderId="0" xfId="0" applyFont="1" applyFill="1" applyBorder="1" applyAlignment="1">
      <alignment horizontal="left" vertical="center" indent="1"/>
    </xf>
    <xf numFmtId="0" fontId="14" fillId="4" borderId="0" xfId="0" applyFont="1" applyFill="1" applyBorder="1" applyAlignment="1">
      <alignment vertical="center"/>
    </xf>
    <xf numFmtId="0" fontId="13" fillId="0" borderId="7" xfId="0" applyFont="1" applyBorder="1">
      <alignment vertical="center"/>
    </xf>
    <xf numFmtId="0" fontId="15" fillId="0" borderId="11" xfId="0" applyFont="1" applyBorder="1" applyAlignment="1">
      <alignment horizontal="left" vertical="center" indent="1"/>
    </xf>
    <xf numFmtId="0" fontId="16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 indent="1"/>
    </xf>
    <xf numFmtId="0" fontId="17" fillId="0" borderId="12" xfId="0" applyFont="1" applyBorder="1" applyAlignment="1">
      <alignment horizontal="left" vertical="center"/>
    </xf>
    <xf numFmtId="165" fontId="17" fillId="0" borderId="12" xfId="0" applyNumberFormat="1" applyFont="1" applyBorder="1" applyAlignment="1">
      <alignment horizontal="left" vertical="center"/>
    </xf>
    <xf numFmtId="0" fontId="13" fillId="0" borderId="8" xfId="0" applyFont="1" applyBorder="1">
      <alignment vertical="center"/>
    </xf>
    <xf numFmtId="0" fontId="15" fillId="0" borderId="13" xfId="0" applyFont="1" applyBorder="1" applyAlignment="1">
      <alignment horizontal="left" vertical="center" indent="1"/>
    </xf>
    <xf numFmtId="165" fontId="17" fillId="0" borderId="13" xfId="0" applyNumberFormat="1" applyFont="1" applyBorder="1" applyAlignment="1">
      <alignment horizontal="left" vertical="center"/>
    </xf>
    <xf numFmtId="0" fontId="13" fillId="0" borderId="10" xfId="0" applyFont="1" applyBorder="1">
      <alignment vertical="center"/>
    </xf>
    <xf numFmtId="166" fontId="17" fillId="0" borderId="12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5">
    <cellStyle name="계산" xfId="2" builtinId="22" customBuiltin="1"/>
    <cellStyle name="설명 텍스트" xfId="3" builtinId="53" customBuiltin="1"/>
    <cellStyle name="입력" xfId="1" builtinId="20" customBuiltin="1"/>
    <cellStyle name="표준" xfId="0" builtinId="0" customBuiltin="1"/>
    <cellStyle name="하이퍼링크" xfId="4" builtinId="8" customBuiltin="1"/>
  </cellStyles>
  <dxfs count="27"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numFmt numFmtId="165" formatCode="[&lt;=9999999]###\-####;\(###\)\ ###\-####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numFmt numFmtId="165" formatCode="[&lt;=9999999]###\-####;\(###\)\ ###\-####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249977111117893"/>
        <name val="맑은 고딕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맑은 고딕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numFmt numFmtId="165" formatCode="[&lt;=9999999]###\-####;\(###\)\ ###\-####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none"/>
      </font>
      <numFmt numFmtId="165" formatCode="[&lt;=9999999]###\-####;\(###\)\ ###\-####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numFmt numFmtId="167" formatCode="yyyy/mm/dd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numFmt numFmtId="165" formatCode="[&lt;=9999999]###\-####;\(###\)\ ###\-####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numFmt numFmtId="165" formatCode="[&lt;=9999999]###\-####;\(###\)\ ###\-####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4" tint="-0.24994659260841701"/>
        <name val="맑은 고딕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numFmt numFmtId="0" formatCode="General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맑은 고딕"/>
        <scheme val="none"/>
      </font>
      <alignment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맑은 고딕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fill>
        <patternFill patternType="solid">
          <fgColor theme="4"/>
          <bgColor theme="0" tint="-0.1499679555650502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>
        <left style="thick">
          <color theme="4" tint="0.59996337778862885"/>
        </left>
        <right style="thick">
          <color theme="4" tint="0.59996337778862885"/>
        </right>
        <top style="thick">
          <color theme="4" tint="0.59996337778862885"/>
        </top>
        <bottom style="thick">
          <color theme="4" tint="0.59996337778862885"/>
        </bottom>
        <vertical/>
        <horizontal style="thin">
          <color theme="4"/>
        </horizontal>
      </border>
    </dxf>
  </dxfs>
  <tableStyles count="1" defaultTableStyle="TableStyleMedium2" defaultPivotStyle="PivotStyleLight16">
    <tableStyle name="ClassRoster_table1" pivot="0" count="6" xr9:uid="{00000000-0011-0000-FFFF-FFFF00000000}">
      <tableStyleElement type="wholeTable" dxfId="26"/>
      <tableStyleElement type="headerRow" dxfId="25"/>
      <tableStyleElement type="firstColumn" dxfId="24"/>
      <tableStyleElement type="lastColumn" dxfId="23"/>
      <tableStyleElement type="firstHeaderCell" dxfId="22"/>
      <tableStyleElement type="lastHeaderCell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52636;&#49437;&#48512;!A1"/><Relationship Id="rId1" Type="http://schemas.openxmlformats.org/officeDocument/2006/relationships/hyperlink" Target="#'&#54617;&#49373; &#47785;&#47197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54617;&#49373; &#47785;&#47197;'!A1"/><Relationship Id="rId1" Type="http://schemas.openxmlformats.org/officeDocument/2006/relationships/hyperlink" Target="#'&#54617;&#49373; &#51221;&#48372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54617;&#49373; &#47785;&#47197;'!A1"/><Relationship Id="rId1" Type="http://schemas.openxmlformats.org/officeDocument/2006/relationships/hyperlink" Target="#&#52636;&#49437;&#485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103823</xdr:colOff>
      <xdr:row>0</xdr:row>
      <xdr:rowOff>73343</xdr:rowOff>
    </xdr:from>
    <xdr:to>
      <xdr:col>2</xdr:col>
      <xdr:colOff>377191</xdr:colOff>
      <xdr:row>2</xdr:row>
      <xdr:rowOff>64562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1F037573-BB45-4702-ACF5-561B35C5E67E}"/>
            </a:ext>
          </a:extLst>
        </xdr:cNvPr>
        <xdr:cNvGrpSpPr/>
      </xdr:nvGrpSpPr>
      <xdr:grpSpPr>
        <a:xfrm>
          <a:off x="103823" y="73343"/>
          <a:ext cx="1492568" cy="324594"/>
          <a:chOff x="3055621" y="649605"/>
          <a:chExt cx="1492568" cy="321945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05A50883-BBD6-4D39-8A37-5500889F809E}"/>
              </a:ext>
            </a:extLst>
          </xdr:cNvPr>
          <xdr:cNvSpPr/>
        </xdr:nvSpPr>
        <xdr:spPr>
          <a:xfrm>
            <a:off x="3055621" y="649605"/>
            <a:ext cx="1492568" cy="321945"/>
          </a:xfrm>
          <a:prstGeom prst="roundRect">
            <a:avLst/>
          </a:prstGeom>
          <a:solidFill>
            <a:schemeClr val="bg1"/>
          </a:solidFill>
          <a:ln>
            <a:solidFill>
              <a:schemeClr val="accent1">
                <a:lumMod val="40000"/>
                <a:lumOff val="60000"/>
              </a:schemeClr>
            </a:solidFill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ko-KR" altLang="en-US" sz="1100" b="1">
                <a:solidFill>
                  <a:schemeClr val="accent1"/>
                </a:solidFill>
                <a:latin typeface="나눔고딕" panose="020D0604000000000000" pitchFamily="50" charset="-127"/>
                <a:ea typeface="나눔고딕" panose="020D0604000000000000" pitchFamily="50" charset="-127"/>
              </a:rPr>
              <a:t>        메일로 문의하기</a:t>
            </a:r>
            <a:endParaRPr lang="en-US" sz="1100" b="1">
              <a:solidFill>
                <a:schemeClr val="accent1"/>
              </a:solidFill>
              <a:latin typeface="나눔고딕" panose="020D0604000000000000" pitchFamily="50" charset="-127"/>
              <a:ea typeface="나눔고딕" panose="020D0604000000000000" pitchFamily="50" charset="-127"/>
            </a:endParaRPr>
          </a:p>
        </xdr:txBody>
      </xdr:sp>
      <xdr:pic>
        <xdr:nvPicPr>
          <xdr:cNvPr id="4" name="그림 3">
            <a:extLst>
              <a:ext uri="{FF2B5EF4-FFF2-40B4-BE49-F238E27FC236}">
                <a16:creationId xmlns:a16="http://schemas.microsoft.com/office/drawing/2014/main" id="{5CED7572-3F95-4315-BF98-CC463BF80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43252" y="666751"/>
            <a:ext cx="290512" cy="29051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503029</xdr:colOff>
      <xdr:row>1</xdr:row>
      <xdr:rowOff>458201</xdr:rowOff>
    </xdr:from>
    <xdr:to>
      <xdr:col>12</xdr:col>
      <xdr:colOff>5443</xdr:colOff>
      <xdr:row>1</xdr:row>
      <xdr:rowOff>650225</xdr:rowOff>
    </xdr:to>
    <xdr:sp macro="" textlink="">
      <xdr:nvSpPr>
        <xdr:cNvPr id="4" name="학생 세부 정보로 이동" descr="학생 세부 정보를 보려면 클릭" title="학생 세부 정보로 이동">
          <a:hlinkClick xmlns:r="http://schemas.openxmlformats.org/officeDocument/2006/relationships" r:id="rId1" tooltip="학생 정보를 보려면 클릭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18554" y="639176"/>
          <a:ext cx="2102739" cy="192024"/>
        </a:xfrm>
        <a:prstGeom prst="rect">
          <a:avLst/>
        </a:prstGeom>
        <a:solidFill>
          <a:schemeClr val="accent1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000" b="1">
              <a:solidFill>
                <a:schemeClr val="bg1"/>
              </a:solidFill>
              <a:latin typeface="맑은 고딕" pitchFamily="50" charset="-127"/>
              <a:ea typeface="맑은 고딕" pitchFamily="50" charset="-127"/>
            </a:rPr>
            <a:t>학생 정보로 이동</a:t>
          </a:r>
          <a:endParaRPr lang="en-US" sz="1000" b="1">
            <a:solidFill>
              <a:schemeClr val="bg1"/>
            </a:solidFill>
            <a:latin typeface="맑은 고딕" pitchFamily="50" charset="-127"/>
            <a:ea typeface="맑은 고딕" pitchFamily="50" charset="-127"/>
          </a:endParaRPr>
        </a:p>
      </xdr:txBody>
    </xdr:sp>
    <xdr:clientData fPrintsWithSheet="0"/>
  </xdr:twoCellAnchor>
  <xdr:twoCellAnchor>
    <xdr:from>
      <xdr:col>2</xdr:col>
      <xdr:colOff>0</xdr:colOff>
      <xdr:row>1</xdr:row>
      <xdr:rowOff>0</xdr:rowOff>
    </xdr:from>
    <xdr:to>
      <xdr:col>3</xdr:col>
      <xdr:colOff>1238250</xdr:colOff>
      <xdr:row>1</xdr:row>
      <xdr:rowOff>684147</xdr:rowOff>
    </xdr:to>
    <xdr:sp macro="" textlink="">
      <xdr:nvSpPr>
        <xdr:cNvPr id="7" name="학생 목록" descr="&quot;&quot;" title="학생 목록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8600" y="219075"/>
          <a:ext cx="2762250" cy="684147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ko-KR" altLang="en-US" sz="2800" b="1">
              <a:solidFill>
                <a:schemeClr val="bg1"/>
              </a:solidFill>
              <a:latin typeface="맑은 고딕" pitchFamily="50" charset="-127"/>
              <a:ea typeface="맑은 고딕" pitchFamily="50" charset="-127"/>
            </a:rPr>
            <a:t>학생 목록</a:t>
          </a:r>
          <a:endParaRPr lang="en-US" sz="2800" b="1">
            <a:solidFill>
              <a:schemeClr val="bg1"/>
            </a:solidFill>
            <a:latin typeface="맑은 고딕" pitchFamily="50" charset="-127"/>
            <a:ea typeface="맑은 고딕" pitchFamily="50" charset="-127"/>
          </a:endParaRPr>
        </a:p>
      </xdr:txBody>
    </xdr:sp>
    <xdr:clientData/>
  </xdr:twoCellAnchor>
  <xdr:twoCellAnchor>
    <xdr:from>
      <xdr:col>9</xdr:col>
      <xdr:colOff>501855</xdr:colOff>
      <xdr:row>1</xdr:row>
      <xdr:rowOff>132433</xdr:rowOff>
    </xdr:from>
    <xdr:to>
      <xdr:col>12</xdr:col>
      <xdr:colOff>4350</xdr:colOff>
      <xdr:row>1</xdr:row>
      <xdr:rowOff>324457</xdr:rowOff>
    </xdr:to>
    <xdr:sp macro="" textlink="">
      <xdr:nvSpPr>
        <xdr:cNvPr id="3" name="학급 명부로 이동" descr="클릭하여 학급 명부 보기" title="학급 명부로 이동">
          <a:hlinkClick xmlns:r="http://schemas.openxmlformats.org/officeDocument/2006/relationships" r:id="rId2" tooltip="클릭하여 학급 명부 보기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07066" y="353012"/>
          <a:ext cx="2194560" cy="192024"/>
        </a:xfrm>
        <a:prstGeom prst="rect">
          <a:avLst/>
        </a:prstGeom>
        <a:solidFill>
          <a:schemeClr val="accent1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000" b="1">
              <a:solidFill>
                <a:schemeClr val="bg1"/>
              </a:solidFill>
              <a:latin typeface="맑은 고딕" pitchFamily="50" charset="-127"/>
              <a:ea typeface="맑은 고딕" pitchFamily="50" charset="-127"/>
            </a:rPr>
            <a:t>학급 명부로 이동</a:t>
          </a:r>
          <a:endParaRPr lang="en-US" sz="1000" b="1">
            <a:solidFill>
              <a:schemeClr val="bg1"/>
            </a:solidFill>
            <a:latin typeface="맑은 고딕" pitchFamily="50" charset="-127"/>
            <a:ea typeface="맑은 고딕" pitchFamily="50" charset="-127"/>
          </a:endParaRPr>
        </a:p>
      </xdr:txBody>
    </xdr:sp>
    <xdr:clientData fPrintsWithSheet="0"/>
  </xdr:twoCellAnchor>
  <xdr:twoCellAnchor>
    <xdr:from>
      <xdr:col>11</xdr:col>
      <xdr:colOff>95251</xdr:colOff>
      <xdr:row>5</xdr:row>
      <xdr:rowOff>183189</xdr:rowOff>
    </xdr:from>
    <xdr:to>
      <xdr:col>17</xdr:col>
      <xdr:colOff>28575</xdr:colOff>
      <xdr:row>8</xdr:row>
      <xdr:rowOff>238125</xdr:rowOff>
    </xdr:to>
    <xdr:grpSp>
      <xdr:nvGrpSpPr>
        <xdr:cNvPr id="5" name="서식 파일 팁" descr="D4 셀을 클릭하고 드롭다운 목록에서 학생을 선택하세요." title="데이터 입력 팁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2790171" y="1996749"/>
          <a:ext cx="2661284" cy="855036"/>
          <a:chOff x="95007" y="726179"/>
          <a:chExt cx="4082536" cy="561976"/>
        </a:xfrm>
      </xdr:grpSpPr>
      <xdr:sp macro="" textlink="">
        <xdr:nvSpPr>
          <xdr:cNvPr id="6" name="Tip callout shape" descr="학생을 더 추가하려면 표의 마지막 셀에서 Tab 키를 누르세요." title="데이터 입력 팁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425676" y="726179"/>
            <a:ext cx="3751867" cy="561976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2880" rIns="91440" rtlCol="0" anchor="ctr"/>
          <a:lstStyle/>
          <a:p>
            <a:pPr algn="l"/>
            <a:r>
              <a:rPr lang="ko-KR" altLang="en-US" sz="1000" b="0">
                <a:solidFill>
                  <a:schemeClr val="tx1">
                    <a:lumMod val="65000"/>
                    <a:lumOff val="35000"/>
                  </a:schemeClr>
                </a:solidFill>
                <a:latin typeface="맑은 고딕" pitchFamily="50" charset="-127"/>
                <a:ea typeface="맑은 고딕" pitchFamily="50" charset="-127"/>
              </a:rPr>
              <a:t>학생을 더 추가하려면 표의 마지막 셀에서 </a:t>
            </a:r>
            <a:r>
              <a:rPr lang="en-US" sz="1000" b="1">
                <a:solidFill>
                  <a:schemeClr val="tx1">
                    <a:lumMod val="65000"/>
                    <a:lumOff val="35000"/>
                  </a:schemeClr>
                </a:solidFill>
                <a:latin typeface="맑은 고딕" pitchFamily="50" charset="-127"/>
                <a:ea typeface="맑은 고딕" pitchFamily="50" charset="-127"/>
              </a:rPr>
              <a:t>Tab</a:t>
            </a:r>
            <a:r>
              <a:rPr lang="en-US" sz="1000" b="0">
                <a:solidFill>
                  <a:schemeClr val="tx1">
                    <a:lumMod val="65000"/>
                    <a:lumOff val="35000"/>
                  </a:schemeClr>
                </a:solidFill>
                <a:latin typeface="맑은 고딕" pitchFamily="50" charset="-127"/>
                <a:ea typeface="맑은 고딕" pitchFamily="50" charset="-127"/>
              </a:rPr>
              <a:t> </a:t>
            </a:r>
            <a:r>
              <a:rPr lang="ko-KR" altLang="en-US" sz="1000" b="0">
                <a:solidFill>
                  <a:schemeClr val="tx1">
                    <a:lumMod val="65000"/>
                    <a:lumOff val="35000"/>
                  </a:schemeClr>
                </a:solidFill>
                <a:latin typeface="맑은 고딕" pitchFamily="50" charset="-127"/>
                <a:ea typeface="맑은 고딕" pitchFamily="50" charset="-127"/>
              </a:rPr>
              <a:t>키를 누르세요</a:t>
            </a:r>
            <a:r>
              <a:rPr lang="en-US" altLang="ko-KR" sz="1000" b="0">
                <a:solidFill>
                  <a:schemeClr val="tx1">
                    <a:lumMod val="65000"/>
                    <a:lumOff val="35000"/>
                  </a:schemeClr>
                </a:solidFill>
                <a:latin typeface="맑은 고딕" pitchFamily="50" charset="-127"/>
                <a:ea typeface="맑은 고딕" pitchFamily="50" charset="-127"/>
              </a:rPr>
              <a:t>.</a:t>
            </a:r>
            <a:endParaRPr lang="en-US" sz="1000" b="0">
              <a:solidFill>
                <a:schemeClr val="tx1">
                  <a:lumMod val="65000"/>
                  <a:lumOff val="35000"/>
                </a:schemeClr>
              </a:solidFill>
              <a:latin typeface="맑은 고딕" pitchFamily="50" charset="-127"/>
              <a:ea typeface="맑은 고딕" pitchFamily="50" charset="-127"/>
            </a:endParaRPr>
          </a:p>
        </xdr:txBody>
      </xdr:sp>
      <xdr:sp macro="" textlink="">
        <xdr:nvSpPr>
          <xdr:cNvPr id="8" name="Isosceles Tri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 rot="16200000">
            <a:off x="192605" y="701227"/>
            <a:ext cx="127636" cy="322832"/>
          </a:xfrm>
          <a:prstGeom prst="triangle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177165</xdr:rowOff>
    </xdr:from>
    <xdr:to>
      <xdr:col>3</xdr:col>
      <xdr:colOff>3810</xdr:colOff>
      <xdr:row>1</xdr:row>
      <xdr:rowOff>680190</xdr:rowOff>
    </xdr:to>
    <xdr:sp macro="" textlink="">
      <xdr:nvSpPr>
        <xdr:cNvPr id="4" name="출석부" descr="&quot;&quot;" title="출석부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8600" y="177165"/>
          <a:ext cx="2556510" cy="6840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ko-KR" altLang="en-US" sz="2800" b="1">
              <a:solidFill>
                <a:schemeClr val="bg1"/>
              </a:solidFill>
              <a:latin typeface="맑은 고딕" pitchFamily="50" charset="-127"/>
              <a:ea typeface="맑은 고딕" pitchFamily="50" charset="-127"/>
            </a:rPr>
            <a:t>학급 명부</a:t>
          </a:r>
          <a:endParaRPr lang="en-US" sz="2800" b="1">
            <a:solidFill>
              <a:schemeClr val="bg1"/>
            </a:solidFill>
            <a:latin typeface="맑은 고딕" pitchFamily="50" charset="-127"/>
            <a:ea typeface="맑은 고딕" pitchFamily="50" charset="-127"/>
          </a:endParaRPr>
        </a:p>
      </xdr:txBody>
    </xdr:sp>
    <xdr:clientData/>
  </xdr:twoCellAnchor>
  <xdr:twoCellAnchor>
    <xdr:from>
      <xdr:col>4</xdr:col>
      <xdr:colOff>549004</xdr:colOff>
      <xdr:row>1</xdr:row>
      <xdr:rowOff>462609</xdr:rowOff>
    </xdr:from>
    <xdr:to>
      <xdr:col>7</xdr:col>
      <xdr:colOff>4174</xdr:colOff>
      <xdr:row>1</xdr:row>
      <xdr:rowOff>653409</xdr:rowOff>
    </xdr:to>
    <xdr:sp macro="" textlink="">
      <xdr:nvSpPr>
        <xdr:cNvPr id="5" name="학생 세부 정보로 이동" descr="학생 세부 정보를 보려면 클릭" title="학생 세부 정보로 이동">
          <a:hlinkClick xmlns:r="http://schemas.openxmlformats.org/officeDocument/2006/relationships" r:id="rId1" tooltip="학생 정보를 보려면 클릭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259789" y="643837"/>
          <a:ext cx="2101940" cy="1908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lvl="0" algn="l"/>
          <a:r>
            <a:rPr lang="ko-KR" altLang="en-US" sz="1000" b="1">
              <a:solidFill>
                <a:schemeClr val="bg1"/>
              </a:solidFill>
              <a:latin typeface="맑은 고딕" pitchFamily="50" charset="-127"/>
              <a:ea typeface="맑은 고딕" pitchFamily="50" charset="-127"/>
            </a:rPr>
            <a:t>학생 정보로 이동</a:t>
          </a:r>
          <a:endParaRPr lang="en-US" sz="1000" b="1">
            <a:solidFill>
              <a:schemeClr val="bg1"/>
            </a:solidFill>
            <a:latin typeface="맑은 고딕" pitchFamily="50" charset="-127"/>
            <a:ea typeface="맑은 고딕" pitchFamily="50" charset="-127"/>
          </a:endParaRPr>
        </a:p>
      </xdr:txBody>
    </xdr:sp>
    <xdr:clientData fPrintsWithSheet="0"/>
  </xdr:twoCellAnchor>
  <xdr:twoCellAnchor>
    <xdr:from>
      <xdr:col>4</xdr:col>
      <xdr:colOff>549004</xdr:colOff>
      <xdr:row>1</xdr:row>
      <xdr:rowOff>130722</xdr:rowOff>
    </xdr:from>
    <xdr:to>
      <xdr:col>7</xdr:col>
      <xdr:colOff>4174</xdr:colOff>
      <xdr:row>1</xdr:row>
      <xdr:rowOff>321522</xdr:rowOff>
    </xdr:to>
    <xdr:sp macro="" textlink="">
      <xdr:nvSpPr>
        <xdr:cNvPr id="3" name="학생 목록으로 이동" descr="학생 목록을 보려면 클릭" title="학생 목록으로 이동">
          <a:hlinkClick xmlns:r="http://schemas.openxmlformats.org/officeDocument/2006/relationships" r:id="rId2" tooltip="학생 목록을 보려면 클릭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259789" y="311950"/>
          <a:ext cx="2101940" cy="1908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000" b="1">
              <a:solidFill>
                <a:schemeClr val="bg1"/>
              </a:solidFill>
              <a:latin typeface="맑은 고딕" pitchFamily="50" charset="-127"/>
              <a:ea typeface="맑은 고딕" pitchFamily="50" charset="-127"/>
            </a:rPr>
            <a:t>학생 목록으로 이동</a:t>
          </a:r>
          <a:endParaRPr lang="en-US" sz="1000" b="1">
            <a:solidFill>
              <a:schemeClr val="bg1"/>
            </a:solidFill>
            <a:latin typeface="맑은 고딕" pitchFamily="50" charset="-127"/>
            <a:ea typeface="맑은 고딕" pitchFamily="50" charset="-127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10259</xdr:colOff>
      <xdr:row>0</xdr:row>
      <xdr:rowOff>178931</xdr:rowOff>
    </xdr:from>
    <xdr:to>
      <xdr:col>3</xdr:col>
      <xdr:colOff>647700</xdr:colOff>
      <xdr:row>1</xdr:row>
      <xdr:rowOff>683756</xdr:rowOff>
    </xdr:to>
    <xdr:sp macro="" textlink="">
      <xdr:nvSpPr>
        <xdr:cNvPr id="27" name="학생 정보" descr="&quot;&quot;" title="학생 목록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48384" y="178931"/>
          <a:ext cx="3104416" cy="6858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Ins="91440" rtlCol="0" anchor="ctr">
          <a:noAutofit/>
        </a:bodyPr>
        <a:lstStyle/>
        <a:p>
          <a:pPr algn="ctr"/>
          <a:r>
            <a:rPr lang="ko-KR" altLang="en-US" sz="2800" b="1">
              <a:solidFill>
                <a:schemeClr val="bg1"/>
              </a:solidFill>
              <a:latin typeface="맑은 고딕" pitchFamily="50" charset="-127"/>
              <a:ea typeface="맑은 고딕" pitchFamily="50" charset="-127"/>
            </a:rPr>
            <a:t>학생 정보</a:t>
          </a:r>
          <a:endParaRPr lang="en-US" sz="2800" b="1">
            <a:solidFill>
              <a:schemeClr val="bg1"/>
            </a:solidFill>
            <a:latin typeface="맑은 고딕" pitchFamily="50" charset="-127"/>
            <a:ea typeface="맑은 고딕" pitchFamily="50" charset="-127"/>
          </a:endParaRPr>
        </a:p>
      </xdr:txBody>
    </xdr:sp>
    <xdr:clientData/>
  </xdr:twoCellAnchor>
  <xdr:twoCellAnchor>
    <xdr:from>
      <xdr:col>3</xdr:col>
      <xdr:colOff>1113594</xdr:colOff>
      <xdr:row>1</xdr:row>
      <xdr:rowOff>470713</xdr:rowOff>
    </xdr:from>
    <xdr:to>
      <xdr:col>5</xdr:col>
      <xdr:colOff>4795</xdr:colOff>
      <xdr:row>1</xdr:row>
      <xdr:rowOff>662737</xdr:rowOff>
    </xdr:to>
    <xdr:sp macro="" textlink="">
      <xdr:nvSpPr>
        <xdr:cNvPr id="3" name="학급 명부로 이동" descr="클릭하여 학급 명부 보기" title="학급 명부로 이동">
          <a:hlinkClick xmlns:r="http://schemas.openxmlformats.org/officeDocument/2006/relationships" r:id="rId1" tooltip="클릭하여 학급 명부 보기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816036" y="653460"/>
          <a:ext cx="1876070" cy="192024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000" b="1">
              <a:solidFill>
                <a:schemeClr val="bg1"/>
              </a:solidFill>
              <a:latin typeface="맑은 고딕" pitchFamily="50" charset="-127"/>
              <a:ea typeface="맑은 고딕" pitchFamily="50" charset="-127"/>
            </a:rPr>
            <a:t>학급 명부로 이동</a:t>
          </a:r>
          <a:endParaRPr lang="en-US" sz="1000" b="1">
            <a:solidFill>
              <a:schemeClr val="bg1"/>
            </a:solidFill>
            <a:latin typeface="맑은 고딕" pitchFamily="50" charset="-127"/>
            <a:ea typeface="맑은 고딕" pitchFamily="50" charset="-127"/>
          </a:endParaRPr>
        </a:p>
      </xdr:txBody>
    </xdr:sp>
    <xdr:clientData fPrintsWithSheet="0"/>
  </xdr:twoCellAnchor>
  <xdr:twoCellAnchor>
    <xdr:from>
      <xdr:col>3</xdr:col>
      <xdr:colOff>1115975</xdr:colOff>
      <xdr:row>1</xdr:row>
      <xdr:rowOff>140866</xdr:rowOff>
    </xdr:from>
    <xdr:to>
      <xdr:col>5</xdr:col>
      <xdr:colOff>7176</xdr:colOff>
      <xdr:row>1</xdr:row>
      <xdr:rowOff>332890</xdr:rowOff>
    </xdr:to>
    <xdr:sp macro="" textlink="">
      <xdr:nvSpPr>
        <xdr:cNvPr id="2" name="학생 목록으로 이동" descr="학생 목록을 보려면 클릭" title="학생 목록으로 이동">
          <a:hlinkClick xmlns:r="http://schemas.openxmlformats.org/officeDocument/2006/relationships" r:id="rId2" tooltip="학생 목록을 보려면 클릭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18417" y="323613"/>
          <a:ext cx="1876070" cy="192024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000" b="1">
              <a:solidFill>
                <a:schemeClr val="bg1"/>
              </a:solidFill>
              <a:latin typeface="맑은 고딕" pitchFamily="50" charset="-127"/>
              <a:ea typeface="맑은 고딕" pitchFamily="50" charset="-127"/>
            </a:rPr>
            <a:t>학생 목록으로 이동</a:t>
          </a:r>
          <a:endParaRPr lang="en-US" sz="1000" b="1">
            <a:solidFill>
              <a:schemeClr val="bg1"/>
            </a:solidFill>
            <a:latin typeface="맑은 고딕" pitchFamily="50" charset="-127"/>
            <a:ea typeface="맑은 고딕" pitchFamily="50" charset="-127"/>
          </a:endParaRPr>
        </a:p>
      </xdr:txBody>
    </xdr:sp>
    <xdr:clientData fPrintsWithSheet="0"/>
  </xdr:twoCellAnchor>
  <xdr:twoCellAnchor>
    <xdr:from>
      <xdr:col>2</xdr:col>
      <xdr:colOff>28574</xdr:colOff>
      <xdr:row>2</xdr:row>
      <xdr:rowOff>19050</xdr:rowOff>
    </xdr:from>
    <xdr:to>
      <xdr:col>4</xdr:col>
      <xdr:colOff>0</xdr:colOff>
      <xdr:row>3</xdr:row>
      <xdr:rowOff>142875</xdr:rowOff>
    </xdr:to>
    <xdr:grpSp>
      <xdr:nvGrpSpPr>
        <xdr:cNvPr id="5" name="서식 파일 팁" descr="D4 셀을 클릭하고 드롭다운 목록에서 학생을 선택하세요." title="데이터 입력 팁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66699" y="981075"/>
          <a:ext cx="5305426" cy="447675"/>
          <a:chOff x="266700" y="990600"/>
          <a:chExt cx="4443877" cy="447675"/>
        </a:xfrm>
      </xdr:grpSpPr>
      <xdr:sp macro="" textlink="">
        <xdr:nvSpPr>
          <xdr:cNvPr id="45" name="Tip callout shape" descr="D4 셀을 클릭하고 드롭다운 목록에서 학생을 선택하세요." title="데이터 입력 팁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/>
        </xdr:nvSpPr>
        <xdr:spPr>
          <a:xfrm>
            <a:off x="266700" y="990600"/>
            <a:ext cx="4443877" cy="30480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050" b="0">
                <a:solidFill>
                  <a:schemeClr val="tx1">
                    <a:lumMod val="65000"/>
                    <a:lumOff val="35000"/>
                  </a:schemeClr>
                </a:solidFill>
                <a:latin typeface="맑은 고딕" pitchFamily="50" charset="-127"/>
                <a:ea typeface="맑은 고딕" pitchFamily="50" charset="-127"/>
              </a:rPr>
              <a:t>D4 </a:t>
            </a:r>
            <a:r>
              <a:rPr lang="ko-KR" altLang="en-US" sz="1050" b="0">
                <a:solidFill>
                  <a:schemeClr val="tx1">
                    <a:lumMod val="65000"/>
                    <a:lumOff val="35000"/>
                  </a:schemeClr>
                </a:solidFill>
                <a:latin typeface="맑은 고딕" pitchFamily="50" charset="-127"/>
                <a:ea typeface="맑은 고딕" pitchFamily="50" charset="-127"/>
              </a:rPr>
              <a:t>셀을 클릭하고 드롭다운 목록에서 학생을 선택하세요</a:t>
            </a:r>
            <a:r>
              <a:rPr lang="en-US" altLang="ko-KR" sz="1050" b="0">
                <a:solidFill>
                  <a:schemeClr val="tx1">
                    <a:lumMod val="65000"/>
                    <a:lumOff val="35000"/>
                  </a:schemeClr>
                </a:solidFill>
                <a:latin typeface="맑은 고딕" pitchFamily="50" charset="-127"/>
                <a:ea typeface="맑은 고딕" pitchFamily="50" charset="-127"/>
              </a:rPr>
              <a:t>.</a:t>
            </a:r>
            <a:endParaRPr lang="en-US" sz="1050" b="0">
              <a:solidFill>
                <a:schemeClr val="tx1">
                  <a:lumMod val="65000"/>
                  <a:lumOff val="35000"/>
                </a:schemeClr>
              </a:solidFill>
              <a:latin typeface="맑은 고딕" pitchFamily="50" charset="-127"/>
              <a:ea typeface="맑은 고딕" pitchFamily="50" charset="-127"/>
            </a:endParaRPr>
          </a:p>
        </xdr:txBody>
      </xdr:sp>
      <xdr:sp macro="" textlink="">
        <xdr:nvSpPr>
          <xdr:cNvPr id="4" name="Isosceles Triangl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 flipV="1">
            <a:off x="2618264" y="1304925"/>
            <a:ext cx="152399" cy="133350"/>
          </a:xfrm>
          <a:prstGeom prst="triangle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tudents" displayName="Students" ref="B3:L7" totalsRowShown="0" headerRowDxfId="20" dataDxfId="19">
  <tableColumns count="11">
    <tableColumn id="1" xr3:uid="{00000000-0010-0000-0000-000001000000}" name=" " dataDxfId="18">
      <calculatedColumnFormula>Students[[#This Row],[학생 이름]]</calculatedColumnFormula>
    </tableColumn>
    <tableColumn id="15" xr3:uid="{00000000-0010-0000-0000-00000F000000}" name="학생 이름" dataDxfId="17"/>
    <tableColumn id="3" xr3:uid="{00000000-0010-0000-0000-000003000000}" name="전자 메일" dataDxfId="16"/>
    <tableColumn id="4" xr3:uid="{00000000-0010-0000-0000-000004000000}" name="집 전화 번호" dataDxfId="15"/>
    <tableColumn id="5" xr3:uid="{00000000-0010-0000-0000-000005000000}" name="휴대폰 번호" dataDxfId="14"/>
    <tableColumn id="6" xr3:uid="{00000000-0010-0000-0000-000006000000}" name="생년월일" dataDxfId="13"/>
    <tableColumn id="7" xr3:uid="{00000000-0010-0000-0000-000007000000}" name="비상 연락처" dataDxfId="12"/>
    <tableColumn id="8" xr3:uid="{00000000-0010-0000-0000-000008000000}" name="비상 연락 번호" dataDxfId="11"/>
    <tableColumn id="9" xr3:uid="{00000000-0010-0000-0000-000009000000}" name="의사" dataDxfId="10"/>
    <tableColumn id="10" xr3:uid="{00000000-0010-0000-0000-00000A000000}" name="의사 전화 번호" dataDxfId="9"/>
    <tableColumn id="2" xr3:uid="{00000000-0010-0000-0000-000002000000}" name="  " dataDxfId="8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Student List" altTextSummary="List of student information such as, Student Name, Email, Home Phone, Cell Phone, DOB, Emergency Contact, Emergency Phone, Physician, and Physician Phon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tudentRoster" displayName="StudentRoster" ref="B7:G12" totalsRowShown="0" headerRowDxfId="7" dataDxfId="6">
  <tableColumns count="6">
    <tableColumn id="5" xr3:uid="{00000000-0010-0000-0100-000005000000}" name=" " dataDxfId="5"/>
    <tableColumn id="1" xr3:uid="{00000000-0010-0000-0100-000001000000}" name="학생 이름" dataDxfId="4"/>
    <tableColumn id="2" xr3:uid="{00000000-0010-0000-0100-000002000000}" name="전자 메일" dataDxfId="3">
      <calculatedColumnFormula>IFERROR(VLOOKUP(StudentRoster[[#This Row],[학생 이름]],Students[],3,FALSE),"")</calculatedColumnFormula>
    </tableColumn>
    <tableColumn id="3" xr3:uid="{00000000-0010-0000-0100-000003000000}" name="집 전화 번호" dataDxfId="2">
      <calculatedColumnFormula>IFERROR(VLOOKUP(StudentRoster[[#This Row],[학생 이름]],Students[],4,FALSE),"")</calculatedColumnFormula>
    </tableColumn>
    <tableColumn id="4" xr3:uid="{00000000-0010-0000-0100-000004000000}" name="휴대폰 번호" dataDxfId="1">
      <calculatedColumnFormula>IFERROR(VLOOKUP(StudentRoster[[#This Row],[학생 이름]],Students[],5,FALSE),"")</calculatedColumnFormula>
    </tableColumn>
    <tableColumn id="6" xr3:uid="{00000000-0010-0000-0100-000006000000}" name="  " dataDxfId="0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Class Roster" altTextSummary="List of students enrolled in a specific course along with their email address, home phone, and cell phone.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ketchbook">
  <a:themeElements>
    <a:clrScheme name="ClassRost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C7DB"/>
      </a:accent1>
      <a:accent2>
        <a:srgbClr val="96C030"/>
      </a:accent2>
      <a:accent3>
        <a:srgbClr val="DB4D75"/>
      </a:accent3>
      <a:accent4>
        <a:srgbClr val="F09D23"/>
      </a:accent4>
      <a:accent5>
        <a:srgbClr val="8968A9"/>
      </a:accent5>
      <a:accent6>
        <a:srgbClr val="EAC71D"/>
      </a:accent6>
      <a:hlink>
        <a:srgbClr val="61C7DB"/>
      </a:hlink>
      <a:folHlink>
        <a:srgbClr val="8968A9"/>
      </a:folHlink>
    </a:clrScheme>
    <a:fontScheme name="ClassRoster_fonts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Sketchbook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alpha val="94000"/>
                <a:satMod val="120000"/>
                <a:lumMod val="110000"/>
              </a:schemeClr>
            </a:gs>
            <a:gs pos="100000">
              <a:schemeClr val="phClr">
                <a:tint val="80000"/>
                <a:shade val="100000"/>
                <a:satMod val="140000"/>
                <a:lumMod val="12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100000"/>
                <a:shade val="100000"/>
                <a:satMod val="100000"/>
                <a:lumMod val="9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05000"/>
              </a:schemeClr>
            </a:gs>
          </a:gsLst>
          <a:path path="circle">
            <a:fillToRect l="40000" t="100000" r="4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50800" dist="25400" dir="5040000" rotWithShape="0">
              <a:srgbClr val="000000">
                <a:alpha val="44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dkEdge">
            <a:bevelT w="38100" h="25400" prst="coolSlant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55000"/>
                <a:lumMod val="90000"/>
              </a:schemeClr>
              <a:schemeClr val="phClr">
                <a:tint val="92000"/>
                <a:satMod val="120000"/>
                <a:lumMod val="103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96000"/>
              </a:schemeClr>
              <a:schemeClr val="phClr">
                <a:tint val="98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harat@example.com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shane@example.com" TargetMode="External"/><Relationship Id="rId1" Type="http://schemas.openxmlformats.org/officeDocument/2006/relationships/hyperlink" Target="mailto:david@example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ichard@exampl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3549-6EFE-4A2A-8198-2A24A9C5E4B1}">
  <dimension ref="A1"/>
  <sheetViews>
    <sheetView tabSelected="1" zoomScale="160" zoomScaleNormal="160" workbookViewId="0">
      <selection activeCell="B4" sqref="B4"/>
    </sheetView>
  </sheetViews>
  <sheetFormatPr defaultRowHeight="13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L9"/>
  <sheetViews>
    <sheetView showGridLines="0" zoomScaleNormal="100" workbookViewId="0"/>
  </sheetViews>
  <sheetFormatPr defaultColWidth="9.109375" defaultRowHeight="21" customHeight="1"/>
  <cols>
    <col min="1" max="1" width="1.88671875" style="1" customWidth="1"/>
    <col min="2" max="2" width="1.6640625" style="1" customWidth="1"/>
    <col min="3" max="3" width="22.33203125" style="1" customWidth="1"/>
    <col min="4" max="4" width="25" style="1" customWidth="1"/>
    <col min="5" max="5" width="16.5546875" style="1" customWidth="1"/>
    <col min="6" max="6" width="15.44140625" style="1" customWidth="1"/>
    <col min="7" max="7" width="13" style="1" customWidth="1"/>
    <col min="8" max="8" width="27.6640625" style="1" customWidth="1"/>
    <col min="9" max="9" width="24.6640625" style="1" customWidth="1"/>
    <col min="10" max="10" width="16" style="1" customWidth="1"/>
    <col min="11" max="11" width="20.88671875" style="1" customWidth="1"/>
    <col min="12" max="13" width="1.6640625" style="1" customWidth="1"/>
    <col min="14" max="16384" width="9.109375" style="1"/>
  </cols>
  <sheetData>
    <row r="1" spans="2:12" ht="16.2" thickBot="1"/>
    <row r="2" spans="2:12" ht="62.2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23.25" customHeight="1">
      <c r="B3" s="5" t="s">
        <v>0</v>
      </c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t="s">
        <v>1</v>
      </c>
    </row>
    <row r="4" spans="2:12" ht="21" customHeight="1">
      <c r="B4" s="5" t="str">
        <f>Students[[#This Row],[학생 이름]]</f>
        <v>강재석</v>
      </c>
      <c r="C4" s="6" t="s">
        <v>15</v>
      </c>
      <c r="D4" s="8" t="s">
        <v>2</v>
      </c>
      <c r="E4" s="9" t="s">
        <v>19</v>
      </c>
      <c r="F4" s="9" t="s">
        <v>44</v>
      </c>
      <c r="G4" s="10">
        <v>33970</v>
      </c>
      <c r="H4" s="7" t="s">
        <v>23</v>
      </c>
      <c r="I4" s="9" t="s">
        <v>25</v>
      </c>
      <c r="J4" s="7" t="s">
        <v>29</v>
      </c>
      <c r="K4" s="9" t="s">
        <v>33</v>
      </c>
      <c r="L4" s="11"/>
    </row>
    <row r="5" spans="2:12" ht="21" customHeight="1">
      <c r="B5" s="5" t="str">
        <f>Students[[#This Row],[학생 이름]]</f>
        <v>오선희</v>
      </c>
      <c r="C5" s="6" t="s">
        <v>16</v>
      </c>
      <c r="D5" s="8" t="s">
        <v>3</v>
      </c>
      <c r="E5" s="9" t="s">
        <v>20</v>
      </c>
      <c r="F5" s="9" t="s">
        <v>45</v>
      </c>
      <c r="G5" s="10">
        <v>33604</v>
      </c>
      <c r="H5" s="7" t="s">
        <v>58</v>
      </c>
      <c r="I5" s="9" t="s">
        <v>26</v>
      </c>
      <c r="J5" s="7" t="s">
        <v>30</v>
      </c>
      <c r="K5" s="9" t="s">
        <v>34</v>
      </c>
      <c r="L5" s="11"/>
    </row>
    <row r="6" spans="2:12" ht="21" customHeight="1">
      <c r="B6" s="5" t="str">
        <f>Students[[#This Row],[학생 이름]]</f>
        <v>성익선</v>
      </c>
      <c r="C6" s="6" t="s">
        <v>17</v>
      </c>
      <c r="D6" s="8" t="s">
        <v>4</v>
      </c>
      <c r="E6" s="9" t="s">
        <v>21</v>
      </c>
      <c r="F6" s="9" t="s">
        <v>46</v>
      </c>
      <c r="G6" s="10">
        <v>33239</v>
      </c>
      <c r="H6" s="7" t="s">
        <v>24</v>
      </c>
      <c r="I6" s="9" t="s">
        <v>27</v>
      </c>
      <c r="J6" s="7" t="s">
        <v>31</v>
      </c>
      <c r="K6" s="9" t="s">
        <v>33</v>
      </c>
      <c r="L6" s="11"/>
    </row>
    <row r="7" spans="2:12" ht="21" customHeight="1">
      <c r="B7" s="5" t="str">
        <f>Students[[#This Row],[학생 이름]]</f>
        <v>김판석</v>
      </c>
      <c r="C7" s="6" t="s">
        <v>18</v>
      </c>
      <c r="D7" s="8" t="s">
        <v>5</v>
      </c>
      <c r="E7" s="9" t="s">
        <v>22</v>
      </c>
      <c r="F7" s="9" t="s">
        <v>47</v>
      </c>
      <c r="G7" s="10">
        <v>33604</v>
      </c>
      <c r="H7" s="7" t="s">
        <v>17</v>
      </c>
      <c r="I7" s="9" t="s">
        <v>28</v>
      </c>
      <c r="J7" s="7" t="s">
        <v>32</v>
      </c>
      <c r="K7" s="9" t="s">
        <v>35</v>
      </c>
      <c r="L7" s="11"/>
    </row>
    <row r="8" spans="2:12" ht="21" customHeight="1" thickBot="1">
      <c r="B8" s="50"/>
      <c r="C8" s="51"/>
      <c r="D8" s="51"/>
      <c r="E8" s="51"/>
      <c r="F8" s="51"/>
      <c r="G8" s="51"/>
      <c r="H8" s="51"/>
      <c r="I8" s="51"/>
      <c r="J8" s="51"/>
      <c r="K8" s="51"/>
      <c r="L8" s="52"/>
    </row>
    <row r="9" spans="2:12" ht="21" customHeight="1" thickTop="1"/>
  </sheetData>
  <mergeCells count="1">
    <mergeCell ref="B8:L8"/>
  </mergeCells>
  <phoneticPr fontId="5" type="noConversion"/>
  <hyperlinks>
    <hyperlink ref="D4" r:id="rId1" xr:uid="{00000000-0004-0000-0000-000000000000}"/>
    <hyperlink ref="D5" r:id="rId2" xr:uid="{00000000-0004-0000-0000-000001000000}"/>
    <hyperlink ref="D6" r:id="rId3" xr:uid="{00000000-0004-0000-0000-000002000000}"/>
    <hyperlink ref="D7" r:id="rId4" xr:uid="{00000000-0004-0000-0000-000003000000}"/>
  </hyperlinks>
  <printOptions horizontalCentered="1"/>
  <pageMargins left="0.25" right="0.25" top="0.75" bottom="0.75" header="0.3" footer="0.3"/>
  <pageSetup fitToHeight="0" orientation="landscape" r:id="rId5"/>
  <headerFooter differentFirst="1">
    <oddHeader>&amp;RPage &amp;P of &amp;N</oddHeader>
  </headerFooter>
  <drawing r:id="rId6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-0.249977111117893"/>
    <pageSetUpPr autoPageBreaks="0" fitToPage="1"/>
  </sheetPr>
  <dimension ref="B1:G14"/>
  <sheetViews>
    <sheetView showGridLines="0" zoomScaleNormal="100" workbookViewId="0"/>
  </sheetViews>
  <sheetFormatPr defaultColWidth="9.109375" defaultRowHeight="21" customHeight="1"/>
  <cols>
    <col min="1" max="1" width="1.88671875" style="1" customWidth="1"/>
    <col min="2" max="2" width="1.6640625" style="1" customWidth="1"/>
    <col min="3" max="3" width="39.6640625" style="1" customWidth="1"/>
    <col min="4" max="4" width="44" style="1" customWidth="1"/>
    <col min="5" max="5" width="18.5546875" style="1" customWidth="1"/>
    <col min="6" max="6" width="19.44140625" style="1" customWidth="1"/>
    <col min="7" max="7" width="1.6640625" style="1" customWidth="1"/>
    <col min="8" max="8" width="1.88671875" style="1" customWidth="1"/>
    <col min="9" max="16384" width="9.109375" style="1"/>
  </cols>
  <sheetData>
    <row r="1" spans="2:7" ht="16.2" thickBot="1"/>
    <row r="2" spans="2:7" ht="62.25" customHeight="1" thickTop="1">
      <c r="B2" s="2"/>
      <c r="C2" s="3"/>
      <c r="D2" s="12" t="s">
        <v>36</v>
      </c>
      <c r="E2" s="3"/>
      <c r="F2" s="3"/>
      <c r="G2" s="4"/>
    </row>
    <row r="3" spans="2:7" s="23" customFormat="1" ht="24.9" customHeight="1">
      <c r="B3" s="24"/>
      <c r="C3" s="13" t="s">
        <v>37</v>
      </c>
      <c r="D3" s="14" t="s">
        <v>40</v>
      </c>
      <c r="E3" s="15" t="s">
        <v>42</v>
      </c>
      <c r="F3" s="16">
        <v>40700</v>
      </c>
      <c r="G3" s="25"/>
    </row>
    <row r="4" spans="2:7" s="23" customFormat="1" ht="24.9" customHeight="1">
      <c r="B4" s="24"/>
      <c r="C4" s="13" t="s">
        <v>38</v>
      </c>
      <c r="D4" s="14" t="s">
        <v>41</v>
      </c>
      <c r="E4" s="15" t="s">
        <v>43</v>
      </c>
      <c r="F4" s="16">
        <v>40781</v>
      </c>
      <c r="G4" s="25"/>
    </row>
    <row r="5" spans="2:7" s="23" customFormat="1" ht="24.9" customHeight="1">
      <c r="B5" s="24"/>
      <c r="C5" s="13" t="s">
        <v>39</v>
      </c>
      <c r="D5" s="14">
        <f>COUNTA(StudentRoster[학생 이름])</f>
        <v>5</v>
      </c>
      <c r="E5" s="17"/>
      <c r="F5" s="18"/>
      <c r="G5" s="25"/>
    </row>
    <row r="6" spans="2:7" ht="4.5" customHeight="1">
      <c r="B6" s="26"/>
      <c r="C6" s="27"/>
      <c r="D6" s="28"/>
      <c r="F6" s="29"/>
      <c r="G6" s="30"/>
    </row>
    <row r="7" spans="2:7" ht="27.75" customHeight="1">
      <c r="B7" s="5" t="s">
        <v>0</v>
      </c>
      <c r="C7" s="6" t="s">
        <v>6</v>
      </c>
      <c r="D7" s="7" t="s">
        <v>7</v>
      </c>
      <c r="E7" s="7" t="s">
        <v>8</v>
      </c>
      <c r="F7" s="7" t="s">
        <v>9</v>
      </c>
      <c r="G7" t="s">
        <v>1</v>
      </c>
    </row>
    <row r="8" spans="2:7" ht="21" customHeight="1">
      <c r="C8" s="19" t="s">
        <v>15</v>
      </c>
      <c r="D8" s="20" t="str">
        <f>IFERROR(VLOOKUP(StudentRoster[[#This Row],[학생 이름]],Students[],3,FALSE),"")</f>
        <v>david@example.com</v>
      </c>
      <c r="E8" s="21" t="str">
        <f>IFERROR(VLOOKUP(StudentRoster[[#This Row],[학생 이름]],Students[],4,FALSE),"")</f>
        <v>(02)892-4921</v>
      </c>
      <c r="F8" s="21" t="str">
        <f>IFERROR(VLOOKUP(StudentRoster[[#This Row],[학생 이름]],Students[],5,FALSE),"")</f>
        <v>010-978-1984</v>
      </c>
      <c r="G8" s="22"/>
    </row>
    <row r="9" spans="2:7" ht="21" customHeight="1">
      <c r="C9" s="19" t="s">
        <v>16</v>
      </c>
      <c r="D9" s="20" t="str">
        <f>IFERROR(VLOOKUP(StudentRoster[[#This Row],[학생 이름]],Students[],3,FALSE),"")</f>
        <v>shane@example.com</v>
      </c>
      <c r="E9" s="21" t="str">
        <f>IFERROR(VLOOKUP(StudentRoster[[#This Row],[학생 이름]],Students[],4,FALSE),"")</f>
        <v>(02)866-6667</v>
      </c>
      <c r="F9" s="21" t="str">
        <f>IFERROR(VLOOKUP(StudentRoster[[#This Row],[학생 이름]],Students[],5,FALSE),"")</f>
        <v>010-134-5897</v>
      </c>
      <c r="G9" s="22"/>
    </row>
    <row r="10" spans="2:7" ht="21" customHeight="1">
      <c r="C10" s="19" t="s">
        <v>17</v>
      </c>
      <c r="D10" s="20" t="str">
        <f>IFERROR(VLOOKUP(StudentRoster[[#This Row],[학생 이름]],Students[],3,FALSE),"")</f>
        <v>bharat@example.com</v>
      </c>
      <c r="E10" s="21" t="str">
        <f>IFERROR(VLOOKUP(StudentRoster[[#This Row],[학생 이름]],Students[],4,FALSE),"")</f>
        <v>(031)489-9184</v>
      </c>
      <c r="F10" s="21" t="str">
        <f>IFERROR(VLOOKUP(StudentRoster[[#This Row],[학생 이름]],Students[],5,FALSE),"")</f>
        <v>010-211-3421</v>
      </c>
      <c r="G10" s="22"/>
    </row>
    <row r="11" spans="2:7" ht="21" customHeight="1">
      <c r="C11" s="19" t="s">
        <v>18</v>
      </c>
      <c r="D11" s="20" t="str">
        <f>IFERROR(VLOOKUP(StudentRoster[[#This Row],[학생 이름]],Students[],3,FALSE),"")</f>
        <v>richard@example.com</v>
      </c>
      <c r="E11" s="21" t="str">
        <f>IFERROR(VLOOKUP(StudentRoster[[#This Row],[학생 이름]],Students[],4,FALSE),"")</f>
        <v>(031)421-9238</v>
      </c>
      <c r="F11" s="21" t="str">
        <f>IFERROR(VLOOKUP(StudentRoster[[#This Row],[학생 이름]],Students[],5,FALSE),"")</f>
        <v>010-497-4896</v>
      </c>
      <c r="G11" s="22"/>
    </row>
    <row r="12" spans="2:7" ht="21" customHeight="1">
      <c r="C12" s="19" t="s">
        <v>16</v>
      </c>
      <c r="D12" s="20" t="str">
        <f>IFERROR(VLOOKUP(StudentRoster[[#This Row],[학생 이름]],Students[],3,FALSE),"")</f>
        <v>shane@example.com</v>
      </c>
      <c r="E12" s="21" t="str">
        <f>IFERROR(VLOOKUP(StudentRoster[[#This Row],[학생 이름]],Students[],4,FALSE),"")</f>
        <v>(02)866-6667</v>
      </c>
      <c r="F12" s="21" t="str">
        <f>IFERROR(VLOOKUP(StudentRoster[[#This Row],[학생 이름]],Students[],5,FALSE),"")</f>
        <v>010-134-5897</v>
      </c>
      <c r="G12" s="22"/>
    </row>
    <row r="13" spans="2:7" ht="21" customHeight="1" thickBot="1">
      <c r="B13" s="50"/>
      <c r="C13" s="51"/>
      <c r="D13" s="51"/>
      <c r="E13" s="51"/>
      <c r="F13" s="51"/>
      <c r="G13" s="52"/>
    </row>
    <row r="14" spans="2:7" ht="21" customHeight="1" thickTop="1"/>
  </sheetData>
  <mergeCells count="1">
    <mergeCell ref="B13:G13"/>
  </mergeCells>
  <phoneticPr fontId="5" type="noConversion"/>
  <dataValidations count="2">
    <dataValidation type="list" allowBlank="1" showInputMessage="1" showErrorMessage="1" sqref="D4" xr:uid="{00000000-0002-0000-0100-000000000000}">
      <formula1>StaffList</formula1>
    </dataValidation>
    <dataValidation type="list" allowBlank="1" showInputMessage="1" showErrorMessage="1" sqref="C8:C12" xr:uid="{00000000-0002-0000-0100-000001000000}">
      <formula1>StudentList</formula1>
    </dataValidation>
  </dataValidations>
  <printOptions horizontalCentered="1"/>
  <pageMargins left="0.25" right="0.25" top="0.75" bottom="0.75" header="0.3" footer="0.3"/>
  <pageSetup fitToHeight="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-0.499984740745262"/>
    <pageSetUpPr autoPageBreaks="0" fitToPage="1"/>
  </sheetPr>
  <dimension ref="B1:E13"/>
  <sheetViews>
    <sheetView showGridLines="0" zoomScaleNormal="100" workbookViewId="0"/>
  </sheetViews>
  <sheetFormatPr defaultColWidth="9.109375" defaultRowHeight="13.8"/>
  <cols>
    <col min="1" max="1" width="1.88671875" style="32" customWidth="1"/>
    <col min="2" max="2" width="1.6640625" style="32" customWidth="1"/>
    <col min="3" max="3" width="37" style="32" customWidth="1"/>
    <col min="4" max="4" width="43" style="32" customWidth="1"/>
    <col min="5" max="5" width="1.6640625" style="32" customWidth="1"/>
    <col min="6" max="6" width="2" style="32" customWidth="1"/>
    <col min="7" max="16384" width="9.109375" style="32"/>
  </cols>
  <sheetData>
    <row r="1" spans="2:5" ht="14.4" thickBot="1"/>
    <row r="2" spans="2:5" ht="62.25" customHeight="1" thickTop="1">
      <c r="B2" s="33"/>
      <c r="C2" s="34"/>
      <c r="D2" s="34"/>
      <c r="E2" s="35"/>
    </row>
    <row r="3" spans="2:5" ht="25.5" customHeight="1">
      <c r="B3" s="36"/>
      <c r="C3" s="37"/>
      <c r="D3" s="38"/>
      <c r="E3" s="39"/>
    </row>
    <row r="4" spans="2:5" ht="27.75" customHeight="1">
      <c r="B4" s="36"/>
      <c r="C4" s="40" t="s">
        <v>48</v>
      </c>
      <c r="D4" s="41" t="s">
        <v>49</v>
      </c>
      <c r="E4" s="39"/>
    </row>
    <row r="5" spans="2:5" ht="27.75" customHeight="1">
      <c r="B5" s="36"/>
      <c r="C5" s="42" t="s">
        <v>50</v>
      </c>
      <c r="D5" s="43" t="str">
        <f>IFERROR(VLOOKUP(StudentName,Students[],3,FALSE),"")</f>
        <v>david@example.com</v>
      </c>
      <c r="E5" s="39"/>
    </row>
    <row r="6" spans="2:5" ht="27.75" customHeight="1">
      <c r="B6" s="36"/>
      <c r="C6" s="42" t="s">
        <v>51</v>
      </c>
      <c r="D6" s="44" t="str">
        <f>IFERROR(VLOOKUP(StudentName,Students[],4,FALSE),"")</f>
        <v>(02)892-4921</v>
      </c>
      <c r="E6" s="39"/>
    </row>
    <row r="7" spans="2:5" ht="27.75" customHeight="1">
      <c r="B7" s="36"/>
      <c r="C7" s="42" t="s">
        <v>52</v>
      </c>
      <c r="D7" s="44" t="str">
        <f>IFERROR(VLOOKUP(StudentName,Students[],5,FALSE),"")</f>
        <v>010-978-1984</v>
      </c>
      <c r="E7" s="39"/>
    </row>
    <row r="8" spans="2:5" ht="27.75" customHeight="1">
      <c r="B8" s="36"/>
      <c r="C8" s="42" t="s">
        <v>53</v>
      </c>
      <c r="D8" s="49">
        <f>IFERROR(VLOOKUP(StudentName,Students[],6,FALSE),"")</f>
        <v>33970</v>
      </c>
      <c r="E8" s="39"/>
    </row>
    <row r="9" spans="2:5" ht="27.75" customHeight="1">
      <c r="B9" s="36"/>
      <c r="C9" s="42" t="s">
        <v>54</v>
      </c>
      <c r="D9" s="31" t="str">
        <f>IFERROR(VLOOKUP(StudentName,Students[],7,FALSE),"")</f>
        <v>조성주</v>
      </c>
      <c r="E9" s="39"/>
    </row>
    <row r="10" spans="2:5" ht="27.75" customHeight="1">
      <c r="B10" s="36"/>
      <c r="C10" s="42" t="s">
        <v>55</v>
      </c>
      <c r="D10" s="44" t="str">
        <f>IFERROR(VLOOKUP(StudentName,Students[],8,FALSE),"")</f>
        <v>(02)111-2954</v>
      </c>
      <c r="E10" s="39"/>
    </row>
    <row r="11" spans="2:5" ht="27.75" customHeight="1">
      <c r="B11" s="36"/>
      <c r="C11" s="42" t="s">
        <v>56</v>
      </c>
      <c r="D11" s="31" t="str">
        <f>IFERROR(VLOOKUP(StudentName,Students[],9,FALSE),"")</f>
        <v>성병재</v>
      </c>
      <c r="E11" s="39"/>
    </row>
    <row r="12" spans="2:5" ht="27.75" customHeight="1" thickBot="1">
      <c r="B12" s="45"/>
      <c r="C12" s="46" t="s">
        <v>57</v>
      </c>
      <c r="D12" s="47" t="str">
        <f>IFERROR(VLOOKUP(StudentName,Students[],10,FALSE),"")</f>
        <v>(041)33-3433</v>
      </c>
      <c r="E12" s="48"/>
    </row>
    <row r="13" spans="2:5" ht="14.4" thickTop="1"/>
  </sheetData>
  <phoneticPr fontId="5" type="noConversion"/>
  <dataValidations count="1">
    <dataValidation type="list" errorStyle="warning" allowBlank="1" showInputMessage="1" showErrorMessage="1" errorTitle="Whoops!" error="In order to see details from the Student List sheet, a student from the drop down list needs to be selected. You can click Yes and use your entry but the rest of the student details will be blank." sqref="D4" xr:uid="{00000000-0002-0000-0200-000000000000}">
      <formula1>StudentList</formula1>
    </dataValidation>
  </dataValidations>
  <printOptions horizontalCentered="1"/>
  <pageMargins left="0.25" right="0.25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C46B957-CD3C-48BB-8CE1-FF75A78855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6</vt:i4>
      </vt:variant>
    </vt:vector>
  </HeadingPairs>
  <TitlesOfParts>
    <vt:vector size="10" baseType="lpstr">
      <vt:lpstr>메일보내기 이미지</vt:lpstr>
      <vt:lpstr>학생 목록</vt:lpstr>
      <vt:lpstr>학급 명부</vt:lpstr>
      <vt:lpstr>학생 정보</vt:lpstr>
      <vt:lpstr>'학급 명부'!Print_Area</vt:lpstr>
      <vt:lpstr>'학생 목록'!Print_Area</vt:lpstr>
      <vt:lpstr>'학생 정보'!Print_Area</vt:lpstr>
      <vt:lpstr>'학생 목록'!Print_Titles</vt:lpstr>
      <vt:lpstr>StudentList</vt:lpstr>
      <vt:lpstr>StudentName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2018-06-02T22:50:05Z</dcterms:created>
  <dcterms:modified xsi:type="dcterms:W3CDTF">2018-06-02T22:50:05Z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TC028020999991</vt:lpwstr>
  </property>
</Properties>
</file>