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pad\OneDrive\Desktop\"/>
    </mc:Choice>
  </mc:AlternateContent>
  <xr:revisionPtr revIDLastSave="0" documentId="13_ncr:1_{70919022-C05B-4208-990D-79AEA23C36EA}" xr6:coauthVersionLast="47" xr6:coauthVersionMax="47" xr10:uidLastSave="{00000000-0000-0000-0000-000000000000}"/>
  <bookViews>
    <workbookView xWindow="-108" yWindow="-108" windowWidth="23256" windowHeight="14856" xr2:uid="{0651A6D2-35E1-49B5-8273-85FB3FF8F9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9" i="1"/>
  <c r="E8" i="1"/>
  <c r="E7" i="1"/>
  <c r="E6" i="1"/>
  <c r="E5" i="1"/>
  <c r="E4" i="1"/>
  <c r="E3" i="1"/>
  <c r="E2" i="1"/>
  <c r="F11" i="1" a="1"/>
  <c r="F11" i="1" s="1"/>
  <c r="D11" i="1" a="1"/>
  <c r="D11" i="1" s="1"/>
  <c r="C11" i="1" a="1"/>
  <c r="C11" i="1" s="1"/>
  <c r="E11" i="1" l="1" a="1"/>
  <c r="E11" i="1" s="1"/>
  <c r="G11" i="1" s="1" a="1"/>
  <c r="G11" i="1" s="1"/>
  <c r="G5" i="1" s="1"/>
  <c r="G4" i="1" l="1"/>
  <c r="G3" i="1"/>
  <c r="G9" i="1"/>
  <c r="G6" i="1"/>
  <c r="G7" i="1"/>
  <c r="G8" i="1"/>
  <c r="G10" i="1"/>
  <c r="G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<sst xmlns="http://schemas.openxmlformats.org/spreadsheetml/2006/main" count="17" uniqueCount="17">
  <si>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합계</t>
    <phoneticPr fontId="1" type="noConversion"/>
  </si>
  <si>
    <t>상품명</t>
    <phoneticPr fontId="1" type="noConversion"/>
  </si>
  <si>
    <t>현재고</t>
    <phoneticPr fontId="1" type="noConversion"/>
  </si>
  <si>
    <t>안전재고</t>
    <phoneticPr fontId="1" type="noConversion"/>
  </si>
  <si>
    <t>가용재고</t>
    <phoneticPr fontId="1" type="noConversion"/>
  </si>
  <si>
    <t>주문수량</t>
    <phoneticPr fontId="1" type="noConversion"/>
  </si>
  <si>
    <t>재고상태</t>
    <phoneticPr fontId="1" type="noConversion"/>
  </si>
  <si>
    <t>A4 복사용지 (Box)</t>
  </si>
  <si>
    <t>무선 마우스</t>
  </si>
  <si>
    <t>기계식 키보드</t>
  </si>
  <si>
    <t>HDMI 케이블</t>
  </si>
  <si>
    <t>3색 볼펜 (12입)</t>
  </si>
  <si>
    <t>스테이플러</t>
  </si>
  <si>
    <t>수정테이프</t>
  </si>
  <si>
    <t>클리어파일 (20매)</t>
  </si>
  <si>
    <t>데스크 매트</t>
  </si>
  <si>
    <t>순번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</si>
</sst>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3" formatCode="#,##0;[Red]\(#,##0\);\-;@"/>
    <numFmt numFmtId="184" formatCode="0.0%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183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183" fontId="2" fillId="0" borderId="1" xfId="0" applyNumberFormat="1" applyFont="1" applyBorder="1" applyAlignment="1" applyProtection="1">
      <alignment horizontal="center" vertical="center" wrapText="1"/>
    </xf>
    <xf numFmtId="183" fontId="2" fillId="0" borderId="1" xfId="0" applyNumberFormat="1" applyFont="1" applyBorder="1" applyAlignment="1" applyProtection="1">
      <alignment horizontal="center" vertical="center"/>
    </xf>
    <xf numFmtId="184" fontId="2" fillId="0" borderId="2" xfId="0" applyNumberFormat="1" applyFont="1" applyBorder="1" applyAlignment="1" applyProtection="1">
      <alignment horizontal="center" vertical="center"/>
    </xf>
  </cellXfs>
  <cellStyles count="1">
    <cellStyle name="표준" xfId="0" builtinId="0"/>
  </cellStyles>
  <dxfs count="2">
    <dxf>
      <font>
        <color rgb="FF349C34"/>
      </font>
    </dxf>
    <dxf>
      <font>
        <color rgb="FFFF5050"/>
      </font>
    </dxf>
  </dxfs>
  <tableStyles count="0" defaultTableStyle="TableStyleMedium2" defaultPivotStyle="PivotStyleLight16"/>
  <colors>
    <mruColors>
      <color rgb="FFECFEF8"/>
      <color rgb="FF349C34"/>
      <color rgb="FF2F8D2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E2718-F7C6-4C6B-B3C9-07AC99A355D4}">
  <dimension ref="A1:G11"/>
  <sheetViews>
    <sheetView tabSelected="1" zoomScale="130" zoomScaleNormal="130" workbookViewId="0"/>
  </sheetViews>
  <sheetFormatPr defaultRowHeight="18.600000000000001" customHeight="1" x14ac:dyDescent="0.4"/>
  <cols>
    <col min="1" max="1" width="4.296875" style="1" customWidth="1"/>
    <col min="2" max="2" width="15.59765625" style="1" customWidth="1"/>
    <col min="3" max="6" width="8" style="1" customWidth="1"/>
    <col min="7" max="7" width="9.3984375" style="2" customWidth="1"/>
    <col min="8" max="16384" width="8.796875" style="1"/>
  </cols>
  <sheetData>
    <row r="1" spans="1:7" ht="18.600000000000001" customHeight="1" x14ac:dyDescent="0.4">
      <c r="A1" s="3" t="s">
        <v>16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18.600000000000001" customHeight="1" x14ac:dyDescent="0.4">
      <c r="A2" s="4">
        <v>1</v>
      </c>
      <c r="B2" s="5" t="s">
        <v>7</v>
      </c>
      <c r="C2" s="6">
        <v>1200</v>
      </c>
      <c r="D2" s="6">
        <v>1100</v>
      </c>
      <c r="E2" s="9">
        <f t="shared" ref="E2:E10" si="0">C2-D2</f>
        <v>100</v>
      </c>
      <c r="F2" s="6">
        <v>80</v>
      </c>
      <c r="G2" s="8" t="str">
        <f ca="1">IF(ISERROR($G$11),$G$11,IF(F2&gt;=E2,"⚠️ 경고","⭕ 정상"))</f>
        <v>⭕ 정상</v>
      </c>
    </row>
    <row r="3" spans="1:7" ht="18.600000000000001" customHeight="1" x14ac:dyDescent="0.4">
      <c r="A3" s="4">
        <v>2</v>
      </c>
      <c r="B3" s="5" t="s">
        <v>8</v>
      </c>
      <c r="C3" s="6">
        <v>450</v>
      </c>
      <c r="D3" s="6">
        <v>520</v>
      </c>
      <c r="E3" s="9">
        <f t="shared" si="0"/>
        <v>-70</v>
      </c>
      <c r="F3" s="6">
        <v>250</v>
      </c>
      <c r="G3" s="8" t="str">
        <f t="shared" ref="G3:G10" ca="1" si="1">IF(ISERROR($G$11),$G$11,IF(F3&gt;=E3,"⚠️ 경고","⭕ 정상"))</f>
        <v>⚠️ 경고</v>
      </c>
    </row>
    <row r="4" spans="1:7" ht="18.600000000000001" customHeight="1" x14ac:dyDescent="0.4">
      <c r="A4" s="4">
        <v>3</v>
      </c>
      <c r="B4" s="5" t="s">
        <v>9</v>
      </c>
      <c r="C4" s="6">
        <v>80</v>
      </c>
      <c r="D4" s="6">
        <v>100</v>
      </c>
      <c r="E4" s="9">
        <f t="shared" si="0"/>
        <v>-20</v>
      </c>
      <c r="F4" s="6">
        <v>10</v>
      </c>
      <c r="G4" s="8" t="str">
        <f t="shared" ca="1" si="1"/>
        <v>⚠️ 경고</v>
      </c>
    </row>
    <row r="5" spans="1:7" ht="18.600000000000001" customHeight="1" x14ac:dyDescent="0.4">
      <c r="A5" s="4">
        <v>4</v>
      </c>
      <c r="B5" s="5" t="s">
        <v>10</v>
      </c>
      <c r="C5" s="6">
        <v>550</v>
      </c>
      <c r="D5" s="6">
        <v>130</v>
      </c>
      <c r="E5" s="9">
        <f t="shared" si="0"/>
        <v>420</v>
      </c>
      <c r="F5" s="6">
        <v>450</v>
      </c>
      <c r="G5" s="8" t="str">
        <f t="shared" ca="1" si="1"/>
        <v>⚠️ 경고</v>
      </c>
    </row>
    <row r="6" spans="1:7" ht="18.600000000000001" customHeight="1" x14ac:dyDescent="0.4">
      <c r="A6" s="4">
        <v>5</v>
      </c>
      <c r="B6" s="5" t="s">
        <v>11</v>
      </c>
      <c r="C6" s="6">
        <v>2000</v>
      </c>
      <c r="D6" s="6">
        <v>500</v>
      </c>
      <c r="E6" s="9">
        <f t="shared" si="0"/>
        <v>1500</v>
      </c>
      <c r="F6" s="6">
        <v>300</v>
      </c>
      <c r="G6" s="8" t="str">
        <f t="shared" ca="1" si="1"/>
        <v>⭕ 정상</v>
      </c>
    </row>
    <row r="7" spans="1:7" ht="18.600000000000001" customHeight="1" x14ac:dyDescent="0.4">
      <c r="A7" s="4">
        <v>6</v>
      </c>
      <c r="B7" s="5" t="s">
        <v>12</v>
      </c>
      <c r="C7" s="6">
        <v>150</v>
      </c>
      <c r="D7" s="6">
        <v>200</v>
      </c>
      <c r="E7" s="9">
        <f t="shared" si="0"/>
        <v>-50</v>
      </c>
      <c r="F7" s="6">
        <v>120</v>
      </c>
      <c r="G7" s="8" t="str">
        <f t="shared" ca="1" si="1"/>
        <v>⚠️ 경고</v>
      </c>
    </row>
    <row r="8" spans="1:7" ht="18.600000000000001" customHeight="1" x14ac:dyDescent="0.4">
      <c r="A8" s="4">
        <v>7</v>
      </c>
      <c r="B8" s="5" t="s">
        <v>13</v>
      </c>
      <c r="C8" s="6">
        <v>320</v>
      </c>
      <c r="D8" s="6">
        <v>100</v>
      </c>
      <c r="E8" s="9">
        <f t="shared" si="0"/>
        <v>220</v>
      </c>
      <c r="F8" s="6">
        <v>200</v>
      </c>
      <c r="G8" s="8" t="str">
        <f t="shared" ca="1" si="1"/>
        <v>⭕ 정상</v>
      </c>
    </row>
    <row r="9" spans="1:7" ht="18.600000000000001" customHeight="1" x14ac:dyDescent="0.4">
      <c r="A9" s="4">
        <v>8</v>
      </c>
      <c r="B9" s="5" t="s">
        <v>14</v>
      </c>
      <c r="C9" s="6">
        <v>850</v>
      </c>
      <c r="D9" s="6">
        <v>440</v>
      </c>
      <c r="E9" s="9">
        <f t="shared" si="0"/>
        <v>410</v>
      </c>
      <c r="F9" s="6">
        <v>100</v>
      </c>
      <c r="G9" s="8" t="str">
        <f t="shared" ca="1" si="1"/>
        <v>⭕ 정상</v>
      </c>
    </row>
    <row r="10" spans="1:7" ht="18.600000000000001" customHeight="1" thickBot="1" x14ac:dyDescent="0.45">
      <c r="A10" s="4">
        <v>9</v>
      </c>
      <c r="B10" s="5" t="s">
        <v>15</v>
      </c>
      <c r="C10" s="6">
        <v>120</v>
      </c>
      <c r="D10" s="6">
        <v>200</v>
      </c>
      <c r="E10" s="9">
        <f t="shared" si="0"/>
        <v>-80</v>
      </c>
      <c r="F10" s="6">
        <v>80</v>
      </c>
      <c r="G10" s="8" t="str">
        <f t="shared" ca="1" si="1"/>
        <v>⚠️ 경고</v>
      </c>
    </row>
    <row r="11" spans="1:7" ht="18.600000000000001" customHeight="1" thickBot="1" x14ac:dyDescent="0.45">
      <c r="A11" s="7" t="s">
        <v>0</v>
      </c>
      <c r="B11" s="7"/>
      <c r="C11" s="10" cm="1">
        <f t="array" aca="1" ref="C11" ca="1">IF(AND(ISNUMBER(C2:C10)),SUM(C2:C10),OFFSET($A$1,-1,-1))</f>
        <v>5720</v>
      </c>
      <c r="D11" s="10" cm="1">
        <f t="array" aca="1" ref="D11" ca="1">IF(AND(ISNUMBER(D2:D10)),SUM(D2:D10),OFFSET($A$1,-1,-1))</f>
        <v>3290</v>
      </c>
      <c r="E11" s="10" cm="1">
        <f t="array" aca="1" ref="E11" ca="1">IF(AND(ISNUMBER(E2:E10)),SUM(E2:E10),OFFSET($A$1,-1,-1))</f>
        <v>2430</v>
      </c>
      <c r="F11" s="10" cm="1">
        <f t="array" aca="1" ref="F11" ca="1">IF(AND(ISNUMBER(F2:F10)),SUM(F2:F10),OFFSET($A$1,-1,-1))</f>
        <v>1590</v>
      </c>
      <c r="G11" s="11" cm="1">
        <f t="array" aca="1" ref="G11" ca="1">IF(AND(ISNUMBER(E2:E10)),F11/E11,OFFSET(A1,-1,-1))</f>
        <v>0.65432098765432101</v>
      </c>
    </row>
  </sheetData>
  <mergeCells count="1">
    <mergeCell ref="A11:B11"/>
  </mergeCells>
  <phoneticPr fontId="1" type="noConversion"/>
  <conditionalFormatting sqref="G2:G10">
    <cfRule type="containsText" dxfId="1" priority="2" operator="containsText" text="경고">
      <formula>NOT(ISERROR(SEARCH("경고",G2)))</formula>
    </cfRule>
    <cfRule type="containsText" dxfId="0" priority="1" operator="containsText" text="정상">
      <formula>NOT(ISERROR(SEARCH("정상",G2)))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2025-12-05T09:05:58Z</dcterms:created>
  <dcterms:modified xsi:type="dcterms:W3CDTF">2025-12-05T10:21:06Z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2025-12-05T09:50:16Z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c8181659-b707-47fa-9953-af735470326c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