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4543\"/>
    </mc:Choice>
  </mc:AlternateContent>
  <xr:revisionPtr revIDLastSave="0" documentId="13_ncr:1_{39D765EF-20D8-491E-A772-0B6C19B233CC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VLOOKUP 유사일치 공식" sheetId="1" r:id="rId1"/>
    <sheet name="2021 이후 XLOOKUP 공식" sheetId="2" r:id="rId2"/>
  </sheets>
  <definedNames>
    <definedName name="_xlnm._FilterDatabase" localSheetId="1" hidden="1">'2021 이후 XLOOKUP 공식'!$B$7:$C$12</definedName>
    <definedName name="_xlnm._FilterDatabase" localSheetId="0" hidden="1">'VLOOKUP 유사일치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8" i="1"/>
</calcChain>
</file>

<file path=xl/sharedStrings.xml><?xml version="1.0" encoding="utf-8"?>
<sst xmlns="http://schemas.openxmlformats.org/spreadsheetml/2006/main" count="16" uniqueCount="9">
  <si>
    <t>엑셀 소득세 산출세액 계산 공식</t>
    <phoneticPr fontId="1" type="noConversion"/>
  </si>
  <si>
    <t>: 과세표준에 세율과 누진공제를 적용해 산출세액을 계산하는 공식입니다.</t>
    <phoneticPr fontId="1" type="noConversion"/>
  </si>
  <si>
    <r>
      <t xml:space="preserve">=과세표준 *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과세표준, 세율표, 2, TRUE ) -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rgb="FF000000"/>
        <rFont val="맑은 고딕"/>
        <family val="3"/>
        <charset val="129"/>
        <scheme val="major"/>
      </rPr>
      <t xml:space="preserve"> ( 과세표준, 세율표, 3, TRUE )</t>
    </r>
  </si>
  <si>
    <t>과세표준 하한</t>
  </si>
  <si>
    <t>세율</t>
  </si>
  <si>
    <t>누진공제</t>
  </si>
  <si>
    <t>산출세액</t>
  </si>
  <si>
    <t>과세표준</t>
  </si>
  <si>
    <r>
      <t xml:space="preserve">=과세표준 *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과세표준, 구간하한, 세율, , -1 ) -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과세표준, 구간하한, 누진공제, , -1 )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</si>
</sst>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9" fontId="9" fillId="5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9" fontId="9" fillId="0" borderId="2" xfId="0" applyNumberFormat="1" applyFont="1" applyFill="1" applyBorder="1" applyAlignment="1">
      <alignment horizontal="center" vertical="center"/>
    </xf>
    <xf numFmtId="3" fontId="9" fillId="5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586003</xdr:colOff>
      <xdr:row>1</xdr:row>
      <xdr:rowOff>17780</xdr:rowOff>
    </xdr:from>
    <xdr:to>
      <xdr:col>9</xdr:col>
      <xdr:colOff>436880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140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586003</xdr:colOff>
      <xdr:row>1</xdr:row>
      <xdr:rowOff>17780</xdr:rowOff>
    </xdr:from>
    <xdr:to>
      <xdr:col>9</xdr:col>
      <xdr:colOff>436880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4F2B854-9113-420C-A973-EF4D02DA7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140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12.3984375" style="1" bestFit="1" customWidth="1"/>
    <col min="3" max="4" width="9.69921875" style="1" customWidth="1"/>
    <col min="5" max="5" width="3.69921875" style="1" customWidth="1"/>
    <col min="6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5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>
        <v>0.06</v>
      </c>
      <c r="D8" s="10">
        <v>0</v>
      </c>
      <c r="E8"/>
      <c r="F8" s="18">
        <f>G8*VLOOKUP(G8,B8:D15,2,TRUE)-VLOOKUP(G8,B8:D15,3,TRUE)</f>
        <v>4170000</v>
      </c>
      <c r="G8" s="16">
        <v>35000000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12000000</v>
      </c>
      <c r="C9" s="13">
        <v>0.15</v>
      </c>
      <c r="D9" s="12">
        <v>1080000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4">
        <v>46000000</v>
      </c>
      <c r="C10" s="11">
        <v>0.24</v>
      </c>
      <c r="D10" s="14">
        <v>5220000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88000000</v>
      </c>
      <c r="C11" s="13">
        <v>0.35</v>
      </c>
      <c r="D11" s="12">
        <v>14900000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4">
        <v>150000000</v>
      </c>
      <c r="C12" s="11">
        <v>0.38</v>
      </c>
      <c r="D12" s="14">
        <v>19400000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300000000</v>
      </c>
      <c r="C13" s="13">
        <v>0.4</v>
      </c>
      <c r="D13" s="12">
        <v>25400000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>
        <v>500000000</v>
      </c>
      <c r="C14" s="11">
        <v>0.42</v>
      </c>
      <c r="D14" s="14">
        <v>35400000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 s="12">
        <v>1000000000</v>
      </c>
      <c r="C15" s="13">
        <v>0.45</v>
      </c>
      <c r="D15" s="12">
        <v>65400000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C6E0E-F8D1-4BD2-89ED-C1DB3CF4672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2.3984375" style="1" bestFit="1" customWidth="1"/>
    <col min="3" max="4" width="9.69921875" style="1" customWidth="1"/>
    <col min="5" max="5" width="3.69921875" style="1" customWidth="1"/>
    <col min="6" max="7" width="9.69921875" style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5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0</v>
      </c>
      <c r="C8" s="11">
        <v>0.06</v>
      </c>
      <c r="D8" s="10">
        <v>0</v>
      </c>
      <c r="E8"/>
      <c r="F8" s="18">
        <f>G8*_xlfn.XLOOKUP(G8,B8:B15,C8:C15,,-1)-_xlfn.XLOOKUP(G8,B8:B15,D8:D15,,-1)</f>
        <v>4170000</v>
      </c>
      <c r="G8" s="16">
        <v>35000000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12000000</v>
      </c>
      <c r="C9" s="13">
        <v>0.15</v>
      </c>
      <c r="D9" s="12">
        <v>1080000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4">
        <v>46000000</v>
      </c>
      <c r="C10" s="11">
        <v>0.24</v>
      </c>
      <c r="D10" s="14">
        <v>5220000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88000000</v>
      </c>
      <c r="C11" s="13">
        <v>0.35</v>
      </c>
      <c r="D11" s="12">
        <v>14900000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4">
        <v>150000000</v>
      </c>
      <c r="C12" s="11">
        <v>0.38</v>
      </c>
      <c r="D12" s="14">
        <v>19400000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300000000</v>
      </c>
      <c r="C13" s="13">
        <v>0.4</v>
      </c>
      <c r="D13" s="12">
        <v>25400000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4">
        <v>500000000</v>
      </c>
      <c r="C14" s="11">
        <v>0.42</v>
      </c>
      <c r="D14" s="14">
        <v>35400000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 s="12">
        <v>1000000000</v>
      </c>
      <c r="C15" s="13">
        <v>0.45</v>
      </c>
      <c r="D15" s="12">
        <v>65400000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VLOOKUP 유사일치 공식</vt:lpstr>
      <vt:lpstr>2021 이후 XLOOKUP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