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86\"/>
    </mc:Choice>
  </mc:AlternateContent>
  <xr:revisionPtr revIDLastSave="0" documentId="13_ncr:1_{B241FC1B-5880-473C-B108-A6E001C13FFF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직원별 한 주의 배정시간 합산하기" sheetId="1" r:id="rId1"/>
    <sheet name="주간 수용시간을 넘긴 초과시간 계산하기 (엑셀 2021" sheetId="2" r:id="rId2"/>
  </sheets>
  <definedNames>
    <definedName name="_xlnm._FilterDatabase" localSheetId="1" hidden="1">'주간 수용시간을 넘긴 초과시간 계산하기 (엑셀 2021'!$B$7:$C$12</definedName>
    <definedName name="_xlnm._FilterDatabase" localSheetId="0" hidden="1">'직원별 한 주의 배정시간 합산하기'!$B$7:$C$12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E8" i="2"/>
  <c r="D9" i="1"/>
  <c r="D10" i="1"/>
  <c r="D11" i="1"/>
  <c r="D8" i="1"/>
</calcChain>
</file>

<file path=xl/sharedStrings.xml><?xml version="1.0" encoding="utf-8"?>
<sst xmlns="http://schemas.openxmlformats.org/spreadsheetml/2006/main" count="60" uniqueCount="14">
  <si>
    <t>엑셀 직원별 주간 업무 배정시간과 초과시간 계산 공식</t>
    <phoneticPr fontId="1" type="noConversion"/>
  </si>
  <si>
    <t>: 주간 배정시간과 수용시간을 넘긴 초과시간을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</si>
  <si>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계획시간 범위, 원장 직원 범위, 직원, 작업일 범위, "&gt;=" &amp; 주 시작일, 작업일 범위, "&lt;" &amp; 주 시작일 + 7 )</t>
    </r>
  </si>
  <si>
    <t>직원</t>
  </si>
  <si>
    <t>주 시작일</t>
  </si>
  <si>
    <t>배정시간</t>
  </si>
  <si>
    <t>초과시간</t>
  </si>
  <si>
    <t>작업일</t>
  </si>
  <si>
    <t>계획시간</t>
  </si>
  <si>
    <t>주간 수용시간</t>
  </si>
  <si>
    <t>김민수</t>
  </si>
  <si>
    <t>박서연</t>
  </si>
  <si>
    <t>이준호</t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</si>
  <si>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( 0, 배정시간 -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직원, 수용시간 직원 범위, 주간 수용시간 범위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</si>
</sst>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682523</xdr:colOff>
      <xdr:row>1</xdr:row>
      <xdr:rowOff>17780</xdr:rowOff>
    </xdr:from>
    <xdr:to>
      <xdr:col>13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354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682523</xdr:colOff>
      <xdr:row>1</xdr:row>
      <xdr:rowOff>17780</xdr:rowOff>
    </xdr:from>
    <xdr:to>
      <xdr:col>13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3DEB48A-83DF-4C78-BA48-12665E759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354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" style="1" bestFit="1" customWidth="1"/>
    <col min="4" max="5" width="9.69921875" style="1" customWidth="1"/>
    <col min="6" max="6" width="3.69921875" style="1" customWidth="1"/>
    <col min="7" max="7" width="9.69921875" style="1" customWidth="1"/>
    <col min="8" max="8" width="10" style="1" bestFit="1" customWidth="1"/>
    <col min="9" max="11" width="9.69921875" style="1" customWidth="1"/>
    <col min="12" max="12" width="12.3984375" style="1" bestFit="1" customWidth="1"/>
    <col min="13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3</v>
      </c>
      <c r="H7" s="17" t="s">
        <v>7</v>
      </c>
      <c r="I7" s="10" t="s">
        <v>8</v>
      </c>
      <c r="J7"/>
      <c r="K7" s="17" t="s">
        <v>3</v>
      </c>
      <c r="L7" s="10" t="s">
        <v>9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46265</v>
      </c>
      <c r="D8" s="24">
        <f>SUMIFS($I$8:$I$18,$G$8:$G$18,B8,$H$8:$H$18,"&gt;="&amp;C8,$H$8:$H$18,"&lt;"&amp;C8+7)</f>
        <v>44</v>
      </c>
      <c r="E8" s="13">
        <v>4</v>
      </c>
      <c r="F8"/>
      <c r="G8" s="18" t="s">
        <v>10</v>
      </c>
      <c r="H8" s="20">
        <v>46262</v>
      </c>
      <c r="I8" s="22">
        <v>6</v>
      </c>
      <c r="J8"/>
      <c r="K8" s="18" t="s">
        <v>10</v>
      </c>
      <c r="L8" s="22">
        <v>40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11</v>
      </c>
      <c r="C9" s="15">
        <v>46265</v>
      </c>
      <c r="D9" s="24">
        <f t="shared" ref="D9:D11" si="0">SUMIFS($I$8:$I$18,$G$8:$G$18,B9,$H$8:$H$18,"&gt;="&amp;C9,$H$8:$H$18,"&lt;"&amp;C9+7)</f>
        <v>36</v>
      </c>
      <c r="E9" s="16">
        <v>0</v>
      </c>
      <c r="F9"/>
      <c r="G9" s="18" t="s">
        <v>10</v>
      </c>
      <c r="H9" s="20">
        <v>46265</v>
      </c>
      <c r="I9" s="22">
        <v>8</v>
      </c>
      <c r="J9"/>
      <c r="K9" s="18" t="s">
        <v>11</v>
      </c>
      <c r="L9" s="22">
        <v>40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v>46265</v>
      </c>
      <c r="D10" s="24">
        <f t="shared" si="0"/>
        <v>42</v>
      </c>
      <c r="E10" s="13">
        <v>7</v>
      </c>
      <c r="F10"/>
      <c r="G10" s="18" t="s">
        <v>10</v>
      </c>
      <c r="H10" s="20">
        <v>46266</v>
      </c>
      <c r="I10" s="22">
        <v>12</v>
      </c>
      <c r="J10"/>
      <c r="K10" s="19" t="s">
        <v>12</v>
      </c>
      <c r="L10" s="21">
        <v>35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10</v>
      </c>
      <c r="C11" s="15">
        <v>46272</v>
      </c>
      <c r="D11" s="24">
        <f t="shared" si="0"/>
        <v>16</v>
      </c>
      <c r="E11" s="16">
        <v>0</v>
      </c>
      <c r="F11"/>
      <c r="G11" s="18" t="s">
        <v>10</v>
      </c>
      <c r="H11" s="20">
        <v>46268</v>
      </c>
      <c r="I11" s="22">
        <v>16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 s="18" t="s">
        <v>10</v>
      </c>
      <c r="H12" s="20">
        <v>46271</v>
      </c>
      <c r="I12" s="22">
        <v>8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 s="18" t="s">
        <v>11</v>
      </c>
      <c r="H13" s="20">
        <v>46266</v>
      </c>
      <c r="I13" s="22">
        <v>20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 s="18" t="s">
        <v>11</v>
      </c>
      <c r="H14" s="20">
        <v>46269</v>
      </c>
      <c r="I14" s="22">
        <v>16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 s="18" t="s">
        <v>12</v>
      </c>
      <c r="H15" s="20">
        <v>46267</v>
      </c>
      <c r="I15" s="22">
        <v>18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 s="18" t="s">
        <v>12</v>
      </c>
      <c r="H16" s="20">
        <v>46270</v>
      </c>
      <c r="I16" s="22">
        <v>24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 s="18" t="s">
        <v>10</v>
      </c>
      <c r="H17" s="20">
        <v>46272</v>
      </c>
      <c r="I17" s="22">
        <v>10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 s="19" t="s">
        <v>10</v>
      </c>
      <c r="H18" s="23">
        <v>46275</v>
      </c>
      <c r="I18" s="21">
        <v>6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40847-6DEC-4A18-9B4B-DC2578B5CA04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" style="1" bestFit="1" customWidth="1"/>
    <col min="4" max="5" width="9.69921875" style="1" customWidth="1"/>
    <col min="6" max="6" width="3.69921875" style="1" customWidth="1"/>
    <col min="7" max="7" width="9.69921875" style="1" customWidth="1"/>
    <col min="8" max="8" width="10" style="1" bestFit="1" customWidth="1"/>
    <col min="9" max="11" width="9.69921875" style="1" customWidth="1"/>
    <col min="12" max="12" width="12.3984375" style="1" bestFit="1" customWidth="1"/>
    <col min="13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13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3</v>
      </c>
      <c r="H7" s="17" t="s">
        <v>7</v>
      </c>
      <c r="I7" s="10" t="s">
        <v>8</v>
      </c>
      <c r="J7"/>
      <c r="K7" s="17" t="s">
        <v>3</v>
      </c>
      <c r="L7" s="10" t="s">
        <v>9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46265</v>
      </c>
      <c r="D8" s="13">
        <v>44</v>
      </c>
      <c r="E8" s="24">
        <f>MAX(0,D8-_xlfn.XLOOKUP(B8,$K$8:$K$10,$L$8:$L$10))</f>
        <v>4</v>
      </c>
      <c r="F8"/>
      <c r="G8" s="18" t="s">
        <v>10</v>
      </c>
      <c r="H8" s="20">
        <v>46262</v>
      </c>
      <c r="I8" s="22">
        <v>6</v>
      </c>
      <c r="J8"/>
      <c r="K8" s="18" t="s">
        <v>10</v>
      </c>
      <c r="L8" s="22">
        <v>40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11</v>
      </c>
      <c r="C9" s="15">
        <v>46265</v>
      </c>
      <c r="D9" s="16">
        <v>36</v>
      </c>
      <c r="E9" s="24">
        <f t="shared" ref="E9:E11" si="0">MAX(0,D9-_xlfn.XLOOKUP(B9,$K$8:$K$10,$L$8:$L$10))</f>
        <v>0</v>
      </c>
      <c r="F9"/>
      <c r="G9" s="18" t="s">
        <v>10</v>
      </c>
      <c r="H9" s="20">
        <v>46265</v>
      </c>
      <c r="I9" s="22">
        <v>8</v>
      </c>
      <c r="J9"/>
      <c r="K9" s="18" t="s">
        <v>11</v>
      </c>
      <c r="L9" s="22">
        <v>40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v>46265</v>
      </c>
      <c r="D10" s="13">
        <v>42</v>
      </c>
      <c r="E10" s="24">
        <f t="shared" si="0"/>
        <v>7</v>
      </c>
      <c r="F10"/>
      <c r="G10" s="18" t="s">
        <v>10</v>
      </c>
      <c r="H10" s="20">
        <v>46266</v>
      </c>
      <c r="I10" s="22">
        <v>12</v>
      </c>
      <c r="J10"/>
      <c r="K10" s="19" t="s">
        <v>12</v>
      </c>
      <c r="L10" s="21">
        <v>35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10</v>
      </c>
      <c r="C11" s="15">
        <v>46272</v>
      </c>
      <c r="D11" s="16">
        <v>16</v>
      </c>
      <c r="E11" s="24">
        <f t="shared" si="0"/>
        <v>0</v>
      </c>
      <c r="F11"/>
      <c r="G11" s="18" t="s">
        <v>10</v>
      </c>
      <c r="H11" s="20">
        <v>46268</v>
      </c>
      <c r="I11" s="22">
        <v>16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 s="18" t="s">
        <v>10</v>
      </c>
      <c r="H12" s="20">
        <v>46271</v>
      </c>
      <c r="I12" s="22">
        <v>8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 s="18" t="s">
        <v>11</v>
      </c>
      <c r="H13" s="20">
        <v>46266</v>
      </c>
      <c r="I13" s="22">
        <v>20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 s="18" t="s">
        <v>11</v>
      </c>
      <c r="H14" s="20">
        <v>46269</v>
      </c>
      <c r="I14" s="22">
        <v>16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 s="18" t="s">
        <v>12</v>
      </c>
      <c r="H15" s="20">
        <v>46267</v>
      </c>
      <c r="I15" s="22">
        <v>18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 s="18" t="s">
        <v>12</v>
      </c>
      <c r="H16" s="20">
        <v>46270</v>
      </c>
      <c r="I16" s="22">
        <v>24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 s="18" t="s">
        <v>10</v>
      </c>
      <c r="H17" s="20">
        <v>46272</v>
      </c>
      <c r="I17" s="22">
        <v>10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 s="19" t="s">
        <v>10</v>
      </c>
      <c r="H18" s="23">
        <v>46275</v>
      </c>
      <c r="I18" s="21">
        <v>6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직원별 한 주의 배정시간 합산하기</vt:lpstr>
      <vt:lpstr>주간 수용시간을 넘긴 초과시간 계산하기 (엑셀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