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85\"/>
    </mc:Choice>
  </mc:AlternateContent>
  <xr:revisionPtr revIDLastSave="0" documentId="13_ncr:1_{1CC22D2C-BD08-45ED-BBDD-1F0F571B7E48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전표번호별 차변 합계 구하기" sheetId="1" r:id="rId1"/>
    <sheet name="전표번호별 대변 합계 구하기" sheetId="2" r:id="rId2"/>
    <sheet name="차변과 대변의 불일치 금액 구하기" sheetId="3" r:id="rId3"/>
  </sheets>
  <definedNames>
    <definedName name="_xlnm._FilterDatabase" localSheetId="1" hidden="1">'전표번호별 대변 합계 구하기'!$B$7:$C$12</definedName>
    <definedName name="_xlnm._FilterDatabase" localSheetId="0" hidden="1">'전표번호별 차변 합계 구하기'!$B$7:$C$12</definedName>
    <definedName name="_xlnm._FilterDatabase" localSheetId="2" hidden="1">'차변과 대변의 불일치 금액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3" l="1"/>
  <c r="E10" i="3"/>
  <c r="E11" i="3"/>
  <c r="E8" i="3"/>
  <c r="D9" i="2"/>
  <c r="D10" i="2"/>
  <c r="D11" i="2"/>
  <c r="D8" i="2"/>
  <c r="C9" i="1"/>
  <c r="C10" i="1"/>
  <c r="C11" i="1"/>
  <c r="C8" i="1"/>
</calcChain>
</file>

<file path=xl/sharedStrings.xml><?xml version="1.0" encoding="utf-8"?>
<sst xmlns="http://schemas.openxmlformats.org/spreadsheetml/2006/main" count="93" uniqueCount="21">
  <si>
    <t>엑셀 전표별 차변과 대변 차이 검산 공식</t>
    <phoneticPr fontId="1" type="noConversion"/>
  </si>
  <si>
    <t>: 전표별 차변과 대변 합계를 비교해 불일치 금액을 찾습니다.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</si>
  <si>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차변 범위, 원장 전표번호 범위, 조회 전표번호 )</t>
    </r>
  </si>
  <si>
    <t>전표번호</t>
  </si>
  <si>
    <t>차변 합계</t>
  </si>
  <si>
    <t>대변 합계</t>
  </si>
  <si>
    <t>차이</t>
  </si>
  <si>
    <t>계정과목</t>
  </si>
  <si>
    <t>차변</t>
  </si>
  <si>
    <t>대변</t>
  </si>
  <si>
    <t>V-101</t>
  </si>
  <si>
    <t>보통예금</t>
  </si>
  <si>
    <t>V-102</t>
  </si>
  <si>
    <t>매출</t>
  </si>
  <si>
    <t>V-103</t>
  </si>
  <si>
    <t>비품</t>
  </si>
  <si>
    <t>V-104</t>
  </si>
  <si>
    <t>미지급금</t>
  </si>
  <si>
    <t>지급수수료</t>
  </si>
  <si>
    <r>
      <t>=</t>
    </r>
    <r>
      <rPr>
        <sz val="11"/>
        <color rgb="FF0000FF"/>
        <rFont val="맑은 고딕"/>
        <family val="3"/>
        <charset val="129"/>
        <scheme val="major"/>
      </rPr>
      <t>SUMIFS</t>
    </r>
    <r>
      <rPr>
        <sz val="11"/>
        <color rgb="FF000000"/>
        <rFont val="맑은 고딕"/>
        <family val="3"/>
        <charset val="129"/>
        <scheme val="major"/>
      </rPr>
      <t xml:space="preserve"> ( 대변 범위, 원장 전표번호 범위, 조회 전표번호 )</t>
    </r>
  </si>
  <si>
    <t>=차변 합계 - 대변 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</si>
</sst>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684362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642" y="101600"/>
          <a:ext cx="534838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684362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05DC952-B03D-46CA-89FC-5B6E96B1C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642" y="101600"/>
          <a:ext cx="534838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684362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8F3495B8-2620-46FA-A01D-7ACDA3C09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64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3</v>
      </c>
      <c r="H7" s="16" t="s">
        <v>7</v>
      </c>
      <c r="I7" s="16" t="s">
        <v>8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f>SUMIFS($I$8:$I$15,$G$8:$G$15,B8)</f>
        <v>1200000</v>
      </c>
      <c r="D8" s="12">
        <v>1200000</v>
      </c>
      <c r="E8" s="13">
        <v>0</v>
      </c>
      <c r="F8"/>
      <c r="G8" s="17" t="s">
        <v>10</v>
      </c>
      <c r="H8" s="17" t="s">
        <v>11</v>
      </c>
      <c r="I8" s="22">
        <v>1200000</v>
      </c>
      <c r="J8" s="21">
        <v>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12</v>
      </c>
      <c r="C9" s="12">
        <f t="shared" ref="C9:C11" si="0">SUMIFS($I$8:$I$15,$G$8:$G$15,B9)</f>
        <v>850000</v>
      </c>
      <c r="D9" s="15">
        <v>800000</v>
      </c>
      <c r="E9" s="15">
        <v>50000</v>
      </c>
      <c r="F9"/>
      <c r="G9" s="17" t="s">
        <v>10</v>
      </c>
      <c r="H9" s="17" t="s">
        <v>13</v>
      </c>
      <c r="I9" s="23">
        <v>0</v>
      </c>
      <c r="J9" s="20">
        <v>1200000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14</v>
      </c>
      <c r="C10" s="12">
        <f t="shared" si="0"/>
        <v>500000</v>
      </c>
      <c r="D10" s="12">
        <v>500000</v>
      </c>
      <c r="E10" s="13">
        <v>0</v>
      </c>
      <c r="F10"/>
      <c r="G10" s="17" t="s">
        <v>12</v>
      </c>
      <c r="H10" s="17" t="s">
        <v>15</v>
      </c>
      <c r="I10" s="22">
        <v>850000</v>
      </c>
      <c r="J10" s="21">
        <v>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16</v>
      </c>
      <c r="C11" s="12">
        <f t="shared" si="0"/>
        <v>370000</v>
      </c>
      <c r="D11" s="15">
        <v>350000</v>
      </c>
      <c r="E11" s="15">
        <v>20000</v>
      </c>
      <c r="F11"/>
      <c r="G11" s="17" t="s">
        <v>12</v>
      </c>
      <c r="H11" s="17" t="s">
        <v>17</v>
      </c>
      <c r="I11" s="23">
        <v>0</v>
      </c>
      <c r="J11" s="20">
        <v>800000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 s="17" t="s">
        <v>14</v>
      </c>
      <c r="H12" s="17" t="s">
        <v>11</v>
      </c>
      <c r="I12" s="22">
        <v>500000</v>
      </c>
      <c r="J12" s="21">
        <v>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 s="17" t="s">
        <v>14</v>
      </c>
      <c r="H13" s="17" t="s">
        <v>13</v>
      </c>
      <c r="I13" s="23">
        <v>0</v>
      </c>
      <c r="J13" s="20">
        <v>500000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7" t="s">
        <v>16</v>
      </c>
      <c r="H14" s="17" t="s">
        <v>18</v>
      </c>
      <c r="I14" s="22">
        <v>370000</v>
      </c>
      <c r="J14" s="21">
        <v>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8" t="s">
        <v>16</v>
      </c>
      <c r="H15" s="18" t="s">
        <v>11</v>
      </c>
      <c r="I15" s="24">
        <v>0</v>
      </c>
      <c r="J15" s="19">
        <v>350000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5883-DA55-4192-986C-304FA9D04A41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3</v>
      </c>
      <c r="H7" s="16" t="s">
        <v>7</v>
      </c>
      <c r="I7" s="16" t="s">
        <v>8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1200000</v>
      </c>
      <c r="D8" s="12">
        <f>SUMIFS($J$8:$J$15,$G$8:$G$15,B8)</f>
        <v>1200000</v>
      </c>
      <c r="E8" s="13">
        <v>0</v>
      </c>
      <c r="F8"/>
      <c r="G8" s="17" t="s">
        <v>10</v>
      </c>
      <c r="H8" s="17" t="s">
        <v>11</v>
      </c>
      <c r="I8" s="22">
        <v>1200000</v>
      </c>
      <c r="J8" s="21">
        <v>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12</v>
      </c>
      <c r="C9" s="15">
        <v>850000</v>
      </c>
      <c r="D9" s="12">
        <f t="shared" ref="D9:D11" si="0">SUMIFS($J$8:$J$15,$G$8:$G$15,B9)</f>
        <v>800000</v>
      </c>
      <c r="E9" s="15">
        <v>50000</v>
      </c>
      <c r="F9"/>
      <c r="G9" s="17" t="s">
        <v>10</v>
      </c>
      <c r="H9" s="17" t="s">
        <v>13</v>
      </c>
      <c r="I9" s="23">
        <v>0</v>
      </c>
      <c r="J9" s="20">
        <v>1200000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14</v>
      </c>
      <c r="C10" s="12">
        <v>500000</v>
      </c>
      <c r="D10" s="12">
        <f t="shared" si="0"/>
        <v>500000</v>
      </c>
      <c r="E10" s="13">
        <v>0</v>
      </c>
      <c r="F10"/>
      <c r="G10" s="17" t="s">
        <v>12</v>
      </c>
      <c r="H10" s="17" t="s">
        <v>15</v>
      </c>
      <c r="I10" s="22">
        <v>850000</v>
      </c>
      <c r="J10" s="21">
        <v>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16</v>
      </c>
      <c r="C11" s="15">
        <v>370000</v>
      </c>
      <c r="D11" s="12">
        <f t="shared" si="0"/>
        <v>350000</v>
      </c>
      <c r="E11" s="15">
        <v>20000</v>
      </c>
      <c r="F11"/>
      <c r="G11" s="17" t="s">
        <v>12</v>
      </c>
      <c r="H11" s="17" t="s">
        <v>17</v>
      </c>
      <c r="I11" s="23">
        <v>0</v>
      </c>
      <c r="J11" s="20">
        <v>800000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 s="17" t="s">
        <v>14</v>
      </c>
      <c r="H12" s="17" t="s">
        <v>11</v>
      </c>
      <c r="I12" s="22">
        <v>500000</v>
      </c>
      <c r="J12" s="21">
        <v>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 s="17" t="s">
        <v>14</v>
      </c>
      <c r="H13" s="17" t="s">
        <v>13</v>
      </c>
      <c r="I13" s="23">
        <v>0</v>
      </c>
      <c r="J13" s="20">
        <v>500000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7" t="s">
        <v>16</v>
      </c>
      <c r="H14" s="17" t="s">
        <v>18</v>
      </c>
      <c r="I14" s="22">
        <v>370000</v>
      </c>
      <c r="J14" s="21">
        <v>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8" t="s">
        <v>16</v>
      </c>
      <c r="H15" s="18" t="s">
        <v>11</v>
      </c>
      <c r="I15" s="24">
        <v>0</v>
      </c>
      <c r="J15" s="19">
        <v>350000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86F5-77BE-4C23-B205-687E7ED99A7D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10" width="9.69921875" style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20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6" t="s">
        <v>3</v>
      </c>
      <c r="H7" s="16" t="s">
        <v>7</v>
      </c>
      <c r="I7" s="16" t="s">
        <v>8</v>
      </c>
      <c r="J7" s="10" t="s">
        <v>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1200000</v>
      </c>
      <c r="D8" s="12">
        <v>1200000</v>
      </c>
      <c r="E8" s="25">
        <f>C8-D8</f>
        <v>0</v>
      </c>
      <c r="F8"/>
      <c r="G8" s="17" t="s">
        <v>10</v>
      </c>
      <c r="H8" s="17" t="s">
        <v>11</v>
      </c>
      <c r="I8" s="22">
        <v>1200000</v>
      </c>
      <c r="J8" s="21">
        <v>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12</v>
      </c>
      <c r="C9" s="15">
        <v>850000</v>
      </c>
      <c r="D9" s="15">
        <v>800000</v>
      </c>
      <c r="E9" s="12">
        <f t="shared" ref="E9:E11" si="0">C9-D9</f>
        <v>50000</v>
      </c>
      <c r="F9"/>
      <c r="G9" s="17" t="s">
        <v>10</v>
      </c>
      <c r="H9" s="17" t="s">
        <v>13</v>
      </c>
      <c r="I9" s="23">
        <v>0</v>
      </c>
      <c r="J9" s="20">
        <v>1200000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14</v>
      </c>
      <c r="C10" s="12">
        <v>500000</v>
      </c>
      <c r="D10" s="12">
        <v>500000</v>
      </c>
      <c r="E10" s="25">
        <f t="shared" si="0"/>
        <v>0</v>
      </c>
      <c r="F10"/>
      <c r="G10" s="17" t="s">
        <v>12</v>
      </c>
      <c r="H10" s="17" t="s">
        <v>15</v>
      </c>
      <c r="I10" s="22">
        <v>850000</v>
      </c>
      <c r="J10" s="21">
        <v>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16</v>
      </c>
      <c r="C11" s="15">
        <v>370000</v>
      </c>
      <c r="D11" s="15">
        <v>350000</v>
      </c>
      <c r="E11" s="12">
        <f t="shared" si="0"/>
        <v>20000</v>
      </c>
      <c r="F11"/>
      <c r="G11" s="17" t="s">
        <v>12</v>
      </c>
      <c r="H11" s="17" t="s">
        <v>17</v>
      </c>
      <c r="I11" s="23">
        <v>0</v>
      </c>
      <c r="J11" s="20">
        <v>800000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 s="17" t="s">
        <v>14</v>
      </c>
      <c r="H12" s="17" t="s">
        <v>11</v>
      </c>
      <c r="I12" s="22">
        <v>500000</v>
      </c>
      <c r="J12" s="21">
        <v>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 s="17" t="s">
        <v>14</v>
      </c>
      <c r="H13" s="17" t="s">
        <v>13</v>
      </c>
      <c r="I13" s="23">
        <v>0</v>
      </c>
      <c r="J13" s="20">
        <v>500000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 s="17" t="s">
        <v>16</v>
      </c>
      <c r="H14" s="17" t="s">
        <v>18</v>
      </c>
      <c r="I14" s="22">
        <v>370000</v>
      </c>
      <c r="J14" s="21">
        <v>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 s="18" t="s">
        <v>16</v>
      </c>
      <c r="H15" s="18" t="s">
        <v>11</v>
      </c>
      <c r="I15" s="24">
        <v>0</v>
      </c>
      <c r="J15" s="19">
        <v>350000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전표번호별 차변 합계 구하기</vt:lpstr>
      <vt:lpstr>전표번호별 대변 합계 구하기</vt:lpstr>
      <vt:lpstr>차변과 대변의 불일치 금액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