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ormulas_conversion\output\190879\"/>
    </mc:Choice>
  </mc:AlternateContent>
  <xr:revisionPtr revIDLastSave="0" documentId="13_ncr:1_{FDB1FF46-688D-4E5F-AEA5-5C61A9BC548D}" xr6:coauthVersionLast="47" xr6:coauthVersionMax="47" xr10:uidLastSave="{00000000-0000-0000-0000-000000000000}"/>
  <bookViews>
    <workbookView xWindow="-108" yWindow="-108" windowWidth="22680" windowHeight="15192" xr2:uid="{FD827E25-04C5-49D5-96E2-8558DE76EBC7}"/>
  </bookViews>
  <sheets>
    <sheet name="발주일부터 입고일까지 걸린 일수 계산하기" sheetId="1" r:id="rId1"/>
    <sheet name="약속일까지 입고했는지 판정하기" sheetId="2" r:id="rId2"/>
    <sheet name="평가 거래처의 평균 납기일수와 준수율 구하기" sheetId="3" r:id="rId3"/>
  </sheets>
  <definedNames>
    <definedName name="_xlnm._FilterDatabase" localSheetId="0" hidden="1">'발주일부터 입고일까지 걸린 일수 계산하기'!$B$7:$C$12</definedName>
    <definedName name="_xlnm._FilterDatabase" localSheetId="1" hidden="1">'약속일까지 입고했는지 판정하기'!$B$7:$C$12</definedName>
    <definedName name="_xlnm._FilterDatabase" localSheetId="2" hidden="1">'평가 거래처의 평균 납기일수와 준수율 구하기'!$B$7:$C$12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" i="3" l="1"/>
  <c r="C8" i="3"/>
  <c r="L9" i="2"/>
  <c r="L10" i="2"/>
  <c r="L11" i="2"/>
  <c r="L12" i="2"/>
  <c r="L13" i="2"/>
  <c r="L14" i="2"/>
  <c r="L15" i="2"/>
  <c r="L16" i="2"/>
  <c r="L8" i="2"/>
  <c r="K9" i="1"/>
  <c r="K10" i="1"/>
  <c r="K11" i="1"/>
  <c r="K12" i="1"/>
  <c r="K13" i="1"/>
  <c r="K14" i="1"/>
  <c r="K15" i="1"/>
  <c r="K16" i="1"/>
  <c r="K8" i="1"/>
</calcChain>
</file>

<file path=xl/sharedStrings.xml><?xml version="1.0" encoding="utf-8"?>
<sst xmlns="http://schemas.openxmlformats.org/spreadsheetml/2006/main" count="84" uniqueCount="20">
  <si>
    <t>엑셀 거래처별 평균 납기일수와 납기 준수율 계산 공식</t>
    <phoneticPr fontId="1" type="noConversion"/>
  </si>
  <si>
    <t>: 완료된 입고 건으로 거래처별 평균 납기일수와 납기 준수율을 계산합니다.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</si>
  <si>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IF</t>
    </r>
    <r>
      <rPr>
        <sz val="11"/>
        <color rgb="FF000000"/>
        <rFont val="맑은 고딕"/>
        <family val="3"/>
        <charset val="129"/>
        <scheme val="major"/>
      </rPr>
      <t xml:space="preserve"> ( 입고일 = "", "", 입고일 - 발주일 )</t>
    </r>
  </si>
  <si>
    <t>평가 거래처</t>
  </si>
  <si>
    <t>평균 납기일수</t>
  </si>
  <si>
    <t>납기 준수율</t>
  </si>
  <si>
    <t>거래처</t>
  </si>
  <si>
    <t>발주일</t>
  </si>
  <si>
    <t>약속일</t>
  </si>
  <si>
    <t>입고일</t>
  </si>
  <si>
    <t>소요일</t>
  </si>
  <si>
    <t>판정</t>
  </si>
  <si>
    <t>가온상사</t>
  </si>
  <si>
    <t>정시</t>
  </si>
  <si>
    <t>지연</t>
  </si>
  <si>
    <t>다온유통</t>
  </si>
  <si>
    <t>미입고</t>
  </si>
  <si>
    <t>미래상사</t>
  </si>
  <si>
    <r>
      <t>=</t>
    </r>
    <r>
      <rPr>
        <sz val="11"/>
        <color rgb="FF0000FF"/>
        <rFont val="맑은 고딕"/>
        <family val="3"/>
        <charset val="129"/>
        <scheme val="major"/>
      </rPr>
      <t>IF</t>
    </r>
    <r>
      <rPr>
        <sz val="11"/>
        <color rgb="FF000000"/>
        <rFont val="맑은 고딕"/>
        <family val="3"/>
        <charset val="129"/>
        <scheme val="major"/>
      </rPr>
      <t xml:space="preserve"> ( 입고일 = "", "미입고", </t>
    </r>
    <r>
      <rPr>
        <sz val="11"/>
        <color rgb="FF0000FF"/>
        <rFont val="맑은 고딕"/>
        <family val="3"/>
        <charset val="129"/>
        <scheme val="major"/>
      </rPr>
      <t>IF</t>
    </r>
    <r>
      <rPr>
        <sz val="11"/>
        <color rgb="FF000000"/>
        <rFont val="맑은 고딕"/>
        <family val="3"/>
        <charset val="129"/>
        <scheme val="major"/>
      </rPr>
      <t xml:space="preserve"> ( 입고일 &lt;= 약속일, "정시", "지연" ) )</t>
    </r>
  </si>
  <si>
    <r>
      <t>=</t>
    </r>
    <r>
      <rPr>
        <sz val="10.5"/>
        <color rgb="FF0000FF"/>
        <rFont val="맑은 고딕"/>
        <family val="3"/>
        <charset val="129"/>
        <scheme val="major"/>
      </rPr>
      <t>IFERROR</t>
    </r>
    <r>
      <rPr>
        <sz val="10.5"/>
        <color rgb="FF000000"/>
        <rFont val="맑은 고딕"/>
        <family val="3"/>
        <charset val="129"/>
        <scheme val="major"/>
      </rPr>
      <t xml:space="preserve"> ( </t>
    </r>
    <r>
      <rPr>
        <sz val="10.5"/>
        <color rgb="FF0000FF"/>
        <rFont val="맑은 고딕"/>
        <family val="3"/>
        <charset val="129"/>
        <scheme val="major"/>
      </rPr>
      <t>AVERAGEIFS</t>
    </r>
    <r>
      <rPr>
        <sz val="10.5"/>
        <color rgb="FF000000"/>
        <rFont val="맑은 고딕"/>
        <family val="3"/>
        <charset val="129"/>
        <scheme val="major"/>
      </rPr>
      <t xml:space="preserve"> ( 소요일 범위, 거래처 범위, 평가 거래처, 판정 범위, "&lt;&gt;미입고" ), 0 )   =</t>
    </r>
    <r>
      <rPr>
        <sz val="10.5"/>
        <color rgb="FF0000FF"/>
        <rFont val="맑은 고딕"/>
        <family val="3"/>
        <charset val="129"/>
        <scheme val="major"/>
      </rPr>
      <t>IFERROR</t>
    </r>
    <r>
      <rPr>
        <sz val="10.5"/>
        <color rgb="FF000000"/>
        <rFont val="맑은 고딕"/>
        <family val="3"/>
        <charset val="129"/>
        <scheme val="major"/>
      </rPr>
      <t xml:space="preserve"> ( </t>
    </r>
    <r>
      <rPr>
        <sz val="10.5"/>
        <color rgb="FF0000FF"/>
        <rFont val="맑은 고딕"/>
        <family val="3"/>
        <charset val="129"/>
        <scheme val="major"/>
      </rPr>
      <t>COUNTIFS</t>
    </r>
    <r>
      <rPr>
        <sz val="10.5"/>
        <color rgb="FF000000"/>
        <rFont val="맑은 고딕"/>
        <family val="3"/>
        <charset val="129"/>
        <scheme val="major"/>
      </rPr>
      <t xml:space="preserve"> ( 거래처 범위, 평가 거래처, 판정 범위, "정시" ) / </t>
    </r>
    <r>
      <rPr>
        <sz val="10.5"/>
        <color rgb="FF0000FF"/>
        <rFont val="맑은 고딕"/>
        <family val="3"/>
        <charset val="129"/>
        <scheme val="major"/>
      </rPr>
      <t>COUNTIFS</t>
    </r>
    <r>
      <rPr>
        <sz val="10.5"/>
        <color rgb="FF000000"/>
        <rFont val="맑은 고딕"/>
        <family val="3"/>
        <charset val="129"/>
        <scheme val="major"/>
      </rPr>
      <t xml:space="preserve"> ( 거래처 범위, 평가 거래처, 판정 범위, "&lt;&gt;미입고" ), 0 )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</si>
</sst>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  <font>
      <sz val="10.5"/>
      <color rgb="FF000000"/>
      <name val="맑은 고딕"/>
      <family val="3"/>
      <charset val="129"/>
      <scheme val="major"/>
    </font>
    <font>
      <sz val="10.5"/>
      <color rgb="FF0000FF"/>
      <name val="맑은 고딕"/>
      <family val="3"/>
      <charset val="129"/>
      <scheme val="maj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5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/>
      <top style="thin">
        <color rgb="FFC9C9C9"/>
      </top>
      <bottom/>
      <diagonal/>
    </border>
    <border>
      <left style="thin">
        <color rgb="FFC9C9C9"/>
      </left>
      <right/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2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49" fontId="9" fillId="5" borderId="2" xfId="0" applyNumberFormat="1" applyFont="1" applyFill="1" applyBorder="1" applyAlignment="1">
      <alignment horizontal="center" vertical="center"/>
    </xf>
    <xf numFmtId="0" fontId="9" fillId="5" borderId="2" xfId="0" applyFont="1" applyFill="1" applyBorder="1" applyAlignment="1">
      <alignment horizontal="center" vertical="center"/>
    </xf>
    <xf numFmtId="9" fontId="9" fillId="5" borderId="2" xfId="0" applyNumberFormat="1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49" fontId="10" fillId="3" borderId="3" xfId="0" applyNumberFormat="1" applyFont="1" applyFill="1" applyBorder="1" applyAlignment="1">
      <alignment horizontal="center" vertical="center"/>
    </xf>
    <xf numFmtId="49" fontId="8" fillId="0" borderId="3" xfId="0" applyNumberFormat="1" applyFont="1" applyFill="1" applyBorder="1" applyAlignment="1">
      <alignment horizontal="center" vertical="center"/>
    </xf>
    <xf numFmtId="14" fontId="8" fillId="0" borderId="1" xfId="0" applyNumberFormat="1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/>
    </xf>
    <xf numFmtId="14" fontId="8" fillId="0" borderId="3" xfId="0" applyNumberFormat="1" applyFont="1" applyFill="1" applyBorder="1" applyAlignment="1">
      <alignment horizontal="center" vertical="center"/>
    </xf>
    <xf numFmtId="14" fontId="8" fillId="0" borderId="4" xfId="0" applyNumberFormat="1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3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9" fillId="5" borderId="2" xfId="0" applyNumberFormat="1" applyFont="1" applyFill="1" applyBorder="1" applyAlignment="1">
      <alignment horizontal="center" vertical="center"/>
    </xf>
    <xf numFmtId="49" fontId="11" fillId="2" borderId="0" xfId="0" quotePrefix="1" applyNumberFormat="1" applyFont="1" applyFill="1">
      <alignment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12</xdr:col>
      <xdr:colOff>684363</xdr:colOff>
      <xdr:row>1</xdr:row>
      <xdr:rowOff>17780</xdr:rowOff>
    </xdr:from>
    <xdr:to>
      <xdr:col>13</xdr:col>
      <xdr:colOff>533400</xdr:colOff>
      <xdr:row>1</xdr:row>
      <xdr:rowOff>211681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66363" y="101600"/>
          <a:ext cx="534837" cy="19390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12</xdr:col>
      <xdr:colOff>684363</xdr:colOff>
      <xdr:row>1</xdr:row>
      <xdr:rowOff>17780</xdr:rowOff>
    </xdr:from>
    <xdr:to>
      <xdr:col>13</xdr:col>
      <xdr:colOff>533400</xdr:colOff>
      <xdr:row>1</xdr:row>
      <xdr:rowOff>211681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139E16E1-DE7D-4632-8736-41409B3CAA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66363" y="101600"/>
          <a:ext cx="534837" cy="19390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21</xdr:col>
      <xdr:colOff>364323</xdr:colOff>
      <xdr:row>1</xdr:row>
      <xdr:rowOff>17780</xdr:rowOff>
    </xdr:from>
    <xdr:to>
      <xdr:col>22</xdr:col>
      <xdr:colOff>213360</xdr:colOff>
      <xdr:row>1</xdr:row>
      <xdr:rowOff>211681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051183E0-A3F7-4C84-819D-E50DDD700D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918523" y="101600"/>
          <a:ext cx="534837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CV90"/>
  <sheetViews>
    <sheetView showGridLines="0" tabSelected="1" zoomScale="145" zoomScaleNormal="145" workbookViewId="0">
      <selection activeCell="G8" sqref="G8"/>
    </sheetView>
  </sheetViews>
  <sheetFormatPr defaultColWidth="9" defaultRowHeight="18.75" customHeight="1" x14ac:dyDescent="0.4"/>
  <cols>
    <col min="1" max="1" width="3.09765625" style="1" customWidth="1"/>
    <col min="2" max="2" width="10.5" style="1" bestFit="1" customWidth="1"/>
    <col min="3" max="3" width="12.3984375" style="1" bestFit="1" customWidth="1"/>
    <col min="4" max="4" width="10.5" style="1" bestFit="1" customWidth="1"/>
    <col min="5" max="5" width="3.69921875" style="1" customWidth="1"/>
    <col min="6" max="6" width="10.69921875" style="1" customWidth="1"/>
    <col min="7" max="7" width="9.69921875" style="1" customWidth="1"/>
    <col min="8" max="10" width="10" style="1" bestFit="1" customWidth="1"/>
    <col min="11" max="12" width="9.69921875" style="1" customWidth="1"/>
    <col min="13" max="99" width="9" style="1"/>
    <col min="100" max="100" width="9.09765625" style="1" customWidth="1"/>
    <col min="101" max="16384" width="9" style="1"/>
  </cols>
  <sheetData>
    <row r="1" spans="1:26" s="3" customFormat="1" ht="6.75" customHeight="1" x14ac:dyDescent="0.4">
      <c r="A1" s="4"/>
      <c r="B1" s="4"/>
      <c r="C1" s="4"/>
    </row>
    <row r="2" spans="1:26" s="3" customFormat="1" ht="18.75" customHeight="1" x14ac:dyDescent="0.4">
      <c r="A2" s="4"/>
      <c r="B2" s="5" t="s">
        <v>0</v>
      </c>
      <c r="C2" s="4"/>
    </row>
    <row r="3" spans="1:26" s="3" customFormat="1" ht="15" customHeight="1" x14ac:dyDescent="0.4">
      <c r="A3" s="4"/>
      <c r="B3" s="6" t="s">
        <v>1</v>
      </c>
      <c r="C3" s="4"/>
    </row>
    <row r="4" spans="1:26" s="3" customFormat="1" ht="4.5" customHeight="1" x14ac:dyDescent="0.4">
      <c r="A4" s="4"/>
      <c r="B4" s="6"/>
      <c r="C4" s="4"/>
    </row>
    <row r="5" spans="1:26" s="2" customFormat="1" ht="21.75" customHeight="1" x14ac:dyDescent="0.4">
      <c r="B5" s="8" t="s">
        <v>2</v>
      </c>
    </row>
    <row r="6" spans="1:26" ht="12" customHeight="1" x14ac:dyDescent="0.4"/>
    <row r="7" spans="1:26" s="7" customFormat="1" ht="18.75" customHeight="1" x14ac:dyDescent="0.4">
      <c r="A7"/>
      <c r="B7" s="9" t="s">
        <v>3</v>
      </c>
      <c r="C7" s="9" t="s">
        <v>4</v>
      </c>
      <c r="D7" s="9" t="s">
        <v>5</v>
      </c>
      <c r="E7"/>
      <c r="F7"/>
      <c r="G7" s="16" t="s">
        <v>6</v>
      </c>
      <c r="H7" s="16" t="s">
        <v>7</v>
      </c>
      <c r="I7" s="16" t="s">
        <v>8</v>
      </c>
      <c r="J7" s="16" t="s">
        <v>9</v>
      </c>
      <c r="K7" s="16" t="s">
        <v>10</v>
      </c>
      <c r="L7" s="10" t="s">
        <v>11</v>
      </c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4">
      <c r="A8"/>
      <c r="B8" s="11" t="s">
        <v>12</v>
      </c>
      <c r="C8" s="12">
        <v>5</v>
      </c>
      <c r="D8" s="13">
        <v>0.75</v>
      </c>
      <c r="E8"/>
      <c r="F8"/>
      <c r="G8" s="17" t="s">
        <v>12</v>
      </c>
      <c r="H8" s="20">
        <v>46266</v>
      </c>
      <c r="I8" s="20">
        <v>46270</v>
      </c>
      <c r="J8" s="20">
        <v>46270</v>
      </c>
      <c r="K8" s="24">
        <f>IF(J8="","",J8-H8)</f>
        <v>4</v>
      </c>
      <c r="L8" s="15" t="s">
        <v>13</v>
      </c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4">
      <c r="A9"/>
      <c r="B9"/>
      <c r="C9"/>
      <c r="D9"/>
      <c r="E9"/>
      <c r="F9"/>
      <c r="G9" s="17" t="s">
        <v>12</v>
      </c>
      <c r="H9" s="20">
        <v>46273</v>
      </c>
      <c r="I9" s="20">
        <v>46278</v>
      </c>
      <c r="J9" s="20">
        <v>46279</v>
      </c>
      <c r="K9" s="24">
        <f t="shared" ref="K9:K16" si="0">IF(J9="","",J9-H9)</f>
        <v>6</v>
      </c>
      <c r="L9" s="15" t="s">
        <v>14</v>
      </c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4">
      <c r="A10"/>
      <c r="B10"/>
      <c r="C10"/>
      <c r="D10"/>
      <c r="E10"/>
      <c r="F10"/>
      <c r="G10" s="17" t="s">
        <v>12</v>
      </c>
      <c r="H10" s="20">
        <v>46280</v>
      </c>
      <c r="I10" s="20">
        <v>46285</v>
      </c>
      <c r="J10" s="20">
        <v>46285</v>
      </c>
      <c r="K10" s="24">
        <f t="shared" si="0"/>
        <v>5</v>
      </c>
      <c r="L10" s="15" t="s">
        <v>13</v>
      </c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4">
      <c r="A11"/>
      <c r="B11"/>
      <c r="C11"/>
      <c r="D11"/>
      <c r="E11"/>
      <c r="F11"/>
      <c r="G11" s="17" t="s">
        <v>12</v>
      </c>
      <c r="H11" s="20">
        <v>46287</v>
      </c>
      <c r="I11" s="20">
        <v>46293</v>
      </c>
      <c r="J11" s="20">
        <v>46292</v>
      </c>
      <c r="K11" s="24">
        <f t="shared" si="0"/>
        <v>5</v>
      </c>
      <c r="L11" s="15" t="s">
        <v>13</v>
      </c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4">
      <c r="A12"/>
      <c r="B12"/>
      <c r="C12"/>
      <c r="D12"/>
      <c r="E12"/>
      <c r="F12"/>
      <c r="G12" s="17" t="s">
        <v>15</v>
      </c>
      <c r="H12" s="20">
        <v>46267</v>
      </c>
      <c r="I12" s="20">
        <v>46272</v>
      </c>
      <c r="J12" s="20">
        <v>46271</v>
      </c>
      <c r="K12" s="24">
        <f t="shared" si="0"/>
        <v>4</v>
      </c>
      <c r="L12" s="15" t="s">
        <v>13</v>
      </c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4">
      <c r="A13"/>
      <c r="B13"/>
      <c r="C13"/>
      <c r="D13"/>
      <c r="E13"/>
      <c r="F13"/>
      <c r="G13" s="17" t="s">
        <v>15</v>
      </c>
      <c r="H13" s="20">
        <v>46276</v>
      </c>
      <c r="I13" s="20">
        <v>46281</v>
      </c>
      <c r="J13" s="21">
        <v>46282</v>
      </c>
      <c r="K13" s="24">
        <f t="shared" si="0"/>
        <v>6</v>
      </c>
      <c r="L13" s="15" t="s">
        <v>14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4">
      <c r="A14"/>
      <c r="B14"/>
      <c r="C14"/>
      <c r="D14"/>
      <c r="E14"/>
      <c r="F14"/>
      <c r="G14" s="17" t="s">
        <v>15</v>
      </c>
      <c r="H14" s="20">
        <v>46289</v>
      </c>
      <c r="I14" s="18">
        <v>46295</v>
      </c>
      <c r="J14"/>
      <c r="K14" s="24" t="str">
        <f t="shared" si="0"/>
        <v/>
      </c>
      <c r="L14" s="15" t="s">
        <v>16</v>
      </c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4">
      <c r="A15"/>
      <c r="B15"/>
      <c r="C15"/>
      <c r="D15"/>
      <c r="E15"/>
      <c r="F15"/>
      <c r="G15" s="17" t="s">
        <v>17</v>
      </c>
      <c r="H15" s="20">
        <v>46268</v>
      </c>
      <c r="I15" s="20">
        <v>46273</v>
      </c>
      <c r="J15" s="20">
        <v>46273</v>
      </c>
      <c r="K15" s="24">
        <f t="shared" si="0"/>
        <v>5</v>
      </c>
      <c r="L15" s="15" t="s">
        <v>13</v>
      </c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4">
      <c r="A16"/>
      <c r="B16"/>
      <c r="C16"/>
      <c r="D16"/>
      <c r="E16"/>
      <c r="F16"/>
      <c r="G16" s="19" t="s">
        <v>17</v>
      </c>
      <c r="H16" s="21">
        <v>46277</v>
      </c>
      <c r="I16" s="21">
        <v>46284</v>
      </c>
      <c r="J16" s="21">
        <v>46283</v>
      </c>
      <c r="K16" s="24">
        <f t="shared" si="0"/>
        <v>6</v>
      </c>
      <c r="L16" s="14" t="s">
        <v>13</v>
      </c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4">
      <c r="CV90"/>
    </row>
  </sheetData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A8FD81-DA87-455E-980E-0DC5B63EA392}">
  <dimension ref="A1:CV90"/>
  <sheetViews>
    <sheetView showGridLines="0" zoomScale="145" zoomScaleNormal="145" workbookViewId="0">
      <selection activeCell="D8" sqref="D8"/>
    </sheetView>
  </sheetViews>
  <sheetFormatPr defaultColWidth="9" defaultRowHeight="18.75" customHeight="1" x14ac:dyDescent="0.4"/>
  <cols>
    <col min="1" max="1" width="3.09765625" style="1" customWidth="1"/>
    <col min="2" max="2" width="10.5" style="1" bestFit="1" customWidth="1"/>
    <col min="3" max="3" width="12.3984375" style="1" bestFit="1" customWidth="1"/>
    <col min="4" max="4" width="10.5" style="1" bestFit="1" customWidth="1"/>
    <col min="5" max="5" width="3.69921875" style="1" customWidth="1"/>
    <col min="6" max="6" width="10.69921875" style="1" customWidth="1"/>
    <col min="7" max="7" width="9.69921875" style="1" customWidth="1"/>
    <col min="8" max="10" width="10" style="1" bestFit="1" customWidth="1"/>
    <col min="11" max="12" width="9.69921875" style="1" customWidth="1"/>
    <col min="13" max="99" width="9" style="1"/>
    <col min="100" max="100" width="9.09765625" style="1" customWidth="1"/>
    <col min="101" max="16384" width="9" style="1"/>
  </cols>
  <sheetData>
    <row r="1" spans="1:26" s="3" customFormat="1" ht="6.75" customHeight="1" x14ac:dyDescent="0.4">
      <c r="A1" s="4"/>
      <c r="B1" s="4"/>
      <c r="C1" s="4"/>
    </row>
    <row r="2" spans="1:26" s="3" customFormat="1" ht="18.75" customHeight="1" x14ac:dyDescent="0.4">
      <c r="A2" s="4"/>
      <c r="B2" s="5" t="s">
        <v>0</v>
      </c>
      <c r="C2" s="4"/>
    </row>
    <row r="3" spans="1:26" s="3" customFormat="1" ht="15" customHeight="1" x14ac:dyDescent="0.4">
      <c r="A3" s="4"/>
      <c r="B3" s="6" t="s">
        <v>1</v>
      </c>
      <c r="C3" s="4"/>
    </row>
    <row r="4" spans="1:26" s="3" customFormat="1" ht="4.5" customHeight="1" x14ac:dyDescent="0.4">
      <c r="A4" s="4"/>
      <c r="B4" s="6"/>
      <c r="C4" s="4"/>
    </row>
    <row r="5" spans="1:26" s="2" customFormat="1" ht="21.75" customHeight="1" x14ac:dyDescent="0.4">
      <c r="B5" s="8" t="s">
        <v>18</v>
      </c>
    </row>
    <row r="6" spans="1:26" ht="12" customHeight="1" x14ac:dyDescent="0.4"/>
    <row r="7" spans="1:26" s="7" customFormat="1" ht="18.75" customHeight="1" x14ac:dyDescent="0.4">
      <c r="A7"/>
      <c r="B7" s="9" t="s">
        <v>3</v>
      </c>
      <c r="C7" s="9" t="s">
        <v>4</v>
      </c>
      <c r="D7" s="9" t="s">
        <v>5</v>
      </c>
      <c r="E7"/>
      <c r="F7"/>
      <c r="G7" s="16" t="s">
        <v>6</v>
      </c>
      <c r="H7" s="16" t="s">
        <v>7</v>
      </c>
      <c r="I7" s="16" t="s">
        <v>8</v>
      </c>
      <c r="J7" s="16" t="s">
        <v>9</v>
      </c>
      <c r="K7" s="16" t="s">
        <v>10</v>
      </c>
      <c r="L7" s="10" t="s">
        <v>11</v>
      </c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4">
      <c r="A8"/>
      <c r="B8" s="11" t="s">
        <v>12</v>
      </c>
      <c r="C8" s="12">
        <v>5</v>
      </c>
      <c r="D8" s="13">
        <v>0.75</v>
      </c>
      <c r="E8"/>
      <c r="F8"/>
      <c r="G8" s="17" t="s">
        <v>12</v>
      </c>
      <c r="H8" s="20">
        <v>46266</v>
      </c>
      <c r="I8" s="20">
        <v>46270</v>
      </c>
      <c r="J8" s="20">
        <v>46270</v>
      </c>
      <c r="K8" s="22">
        <v>4</v>
      </c>
      <c r="L8" s="25" t="str">
        <f>IF(J8="","미입고",IF(J8&lt;=I8,"정시","지연"))</f>
        <v>정시</v>
      </c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4">
      <c r="A9"/>
      <c r="B9"/>
      <c r="C9"/>
      <c r="D9"/>
      <c r="E9"/>
      <c r="F9"/>
      <c r="G9" s="17" t="s">
        <v>12</v>
      </c>
      <c r="H9" s="20">
        <v>46273</v>
      </c>
      <c r="I9" s="20">
        <v>46278</v>
      </c>
      <c r="J9" s="20">
        <v>46279</v>
      </c>
      <c r="K9" s="22">
        <v>6</v>
      </c>
      <c r="L9" s="25" t="str">
        <f t="shared" ref="L9:L16" si="0">IF(J9="","미입고",IF(J9&lt;=I9,"정시","지연"))</f>
        <v>지연</v>
      </c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4">
      <c r="A10"/>
      <c r="B10"/>
      <c r="C10"/>
      <c r="D10"/>
      <c r="E10"/>
      <c r="F10"/>
      <c r="G10" s="17" t="s">
        <v>12</v>
      </c>
      <c r="H10" s="20">
        <v>46280</v>
      </c>
      <c r="I10" s="20">
        <v>46285</v>
      </c>
      <c r="J10" s="20">
        <v>46285</v>
      </c>
      <c r="K10" s="22">
        <v>5</v>
      </c>
      <c r="L10" s="25" t="str">
        <f t="shared" si="0"/>
        <v>정시</v>
      </c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4">
      <c r="A11"/>
      <c r="B11"/>
      <c r="C11"/>
      <c r="D11"/>
      <c r="E11"/>
      <c r="F11"/>
      <c r="G11" s="17" t="s">
        <v>12</v>
      </c>
      <c r="H11" s="20">
        <v>46287</v>
      </c>
      <c r="I11" s="20">
        <v>46293</v>
      </c>
      <c r="J11" s="20">
        <v>46292</v>
      </c>
      <c r="K11" s="22">
        <v>5</v>
      </c>
      <c r="L11" s="25" t="str">
        <f t="shared" si="0"/>
        <v>정시</v>
      </c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4">
      <c r="A12"/>
      <c r="B12"/>
      <c r="C12"/>
      <c r="D12"/>
      <c r="E12"/>
      <c r="F12"/>
      <c r="G12" s="17" t="s">
        <v>15</v>
      </c>
      <c r="H12" s="20">
        <v>46267</v>
      </c>
      <c r="I12" s="20">
        <v>46272</v>
      </c>
      <c r="J12" s="20">
        <v>46271</v>
      </c>
      <c r="K12" s="22">
        <v>4</v>
      </c>
      <c r="L12" s="25" t="str">
        <f t="shared" si="0"/>
        <v>정시</v>
      </c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4">
      <c r="A13"/>
      <c r="B13"/>
      <c r="C13"/>
      <c r="D13"/>
      <c r="E13"/>
      <c r="F13"/>
      <c r="G13" s="17" t="s">
        <v>15</v>
      </c>
      <c r="H13" s="20">
        <v>46276</v>
      </c>
      <c r="I13" s="20">
        <v>46281</v>
      </c>
      <c r="J13" s="21">
        <v>46282</v>
      </c>
      <c r="K13" s="23">
        <v>6</v>
      </c>
      <c r="L13" s="25" t="str">
        <f t="shared" si="0"/>
        <v>지연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4">
      <c r="A14"/>
      <c r="B14"/>
      <c r="C14"/>
      <c r="D14"/>
      <c r="E14"/>
      <c r="F14"/>
      <c r="G14" s="17" t="s">
        <v>15</v>
      </c>
      <c r="H14" s="20">
        <v>46289</v>
      </c>
      <c r="I14" s="18">
        <v>46295</v>
      </c>
      <c r="J14"/>
      <c r="K14"/>
      <c r="L14" s="25" t="str">
        <f t="shared" si="0"/>
        <v>미입고</v>
      </c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4">
      <c r="A15"/>
      <c r="B15"/>
      <c r="C15"/>
      <c r="D15"/>
      <c r="E15"/>
      <c r="F15"/>
      <c r="G15" s="17" t="s">
        <v>17</v>
      </c>
      <c r="H15" s="20">
        <v>46268</v>
      </c>
      <c r="I15" s="20">
        <v>46273</v>
      </c>
      <c r="J15" s="20">
        <v>46273</v>
      </c>
      <c r="K15" s="22">
        <v>5</v>
      </c>
      <c r="L15" s="25" t="str">
        <f t="shared" si="0"/>
        <v>정시</v>
      </c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4">
      <c r="A16"/>
      <c r="B16"/>
      <c r="C16"/>
      <c r="D16"/>
      <c r="E16"/>
      <c r="F16"/>
      <c r="G16" s="19" t="s">
        <v>17</v>
      </c>
      <c r="H16" s="21">
        <v>46277</v>
      </c>
      <c r="I16" s="21">
        <v>46284</v>
      </c>
      <c r="J16" s="21">
        <v>46283</v>
      </c>
      <c r="K16" s="23">
        <v>6</v>
      </c>
      <c r="L16" s="25" t="str">
        <f t="shared" si="0"/>
        <v>정시</v>
      </c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4">
      <c r="CV90"/>
    </row>
  </sheetData>
  <phoneticPr fontId="1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12D73A-0906-441F-A888-19D7CFF74CFF}">
  <dimension ref="A1:CV90"/>
  <sheetViews>
    <sheetView showGridLines="0" zoomScale="145" zoomScaleNormal="145" workbookViewId="0">
      <selection activeCell="D8" sqref="D8"/>
    </sheetView>
  </sheetViews>
  <sheetFormatPr defaultColWidth="9" defaultRowHeight="18.75" customHeight="1" x14ac:dyDescent="0.4"/>
  <cols>
    <col min="1" max="1" width="3.09765625" style="1" customWidth="1"/>
    <col min="2" max="2" width="10.5" style="1" bestFit="1" customWidth="1"/>
    <col min="3" max="3" width="12.3984375" style="1" bestFit="1" customWidth="1"/>
    <col min="4" max="4" width="10.5" style="1" bestFit="1" customWidth="1"/>
    <col min="5" max="5" width="3.69921875" style="1" customWidth="1"/>
    <col min="6" max="6" width="10.69921875" style="1" customWidth="1"/>
    <col min="7" max="7" width="9.69921875" style="1" customWidth="1"/>
    <col min="8" max="10" width="10" style="1" bestFit="1" customWidth="1"/>
    <col min="11" max="12" width="9.69921875" style="1" customWidth="1"/>
    <col min="13" max="99" width="9" style="1"/>
    <col min="100" max="100" width="9.09765625" style="1" customWidth="1"/>
    <col min="101" max="16384" width="9" style="1"/>
  </cols>
  <sheetData>
    <row r="1" spans="1:26" s="3" customFormat="1" ht="6.75" customHeight="1" x14ac:dyDescent="0.4">
      <c r="A1" s="4"/>
      <c r="B1" s="4"/>
      <c r="C1" s="4"/>
    </row>
    <row r="2" spans="1:26" s="3" customFormat="1" ht="18.75" customHeight="1" x14ac:dyDescent="0.4">
      <c r="A2" s="4"/>
      <c r="B2" s="5" t="s">
        <v>0</v>
      </c>
      <c r="C2" s="4"/>
    </row>
    <row r="3" spans="1:26" s="3" customFormat="1" ht="15" customHeight="1" x14ac:dyDescent="0.4">
      <c r="A3" s="4"/>
      <c r="B3" s="6" t="s">
        <v>1</v>
      </c>
      <c r="C3" s="4"/>
    </row>
    <row r="4" spans="1:26" s="3" customFormat="1" ht="4.5" customHeight="1" x14ac:dyDescent="0.4">
      <c r="A4" s="4"/>
      <c r="B4" s="6"/>
      <c r="C4" s="4"/>
    </row>
    <row r="5" spans="1:26" s="2" customFormat="1" ht="21.75" customHeight="1" x14ac:dyDescent="0.4">
      <c r="B5" s="27" t="s">
        <v>19</v>
      </c>
    </row>
    <row r="6" spans="1:26" ht="12" customHeight="1" x14ac:dyDescent="0.4"/>
    <row r="7" spans="1:26" s="7" customFormat="1" ht="18.75" customHeight="1" x14ac:dyDescent="0.4">
      <c r="A7"/>
      <c r="B7" s="9" t="s">
        <v>3</v>
      </c>
      <c r="C7" s="9" t="s">
        <v>4</v>
      </c>
      <c r="D7" s="9" t="s">
        <v>5</v>
      </c>
      <c r="E7"/>
      <c r="F7"/>
      <c r="G7" s="16" t="s">
        <v>6</v>
      </c>
      <c r="H7" s="16" t="s">
        <v>7</v>
      </c>
      <c r="I7" s="16" t="s">
        <v>8</v>
      </c>
      <c r="J7" s="16" t="s">
        <v>9</v>
      </c>
      <c r="K7" s="16" t="s">
        <v>10</v>
      </c>
      <c r="L7" s="10" t="s">
        <v>11</v>
      </c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4">
      <c r="A8"/>
      <c r="B8" s="11" t="s">
        <v>12</v>
      </c>
      <c r="C8" s="26">
        <f>IFERROR(AVERAGEIFS($K$8:$K$16,$G$8:$G$16,B8,$L$8:$L$16,"&lt;&gt;미입고"),0)</f>
        <v>5</v>
      </c>
      <c r="D8" s="13">
        <f>IFERROR(COUNTIFS($G$8:$G$16,B8,$L$8:$L$16,"정시")/COUNTIFS($G$8:$G$16,B8,$L$8:$L$16,"&lt;&gt;미입고"),0)</f>
        <v>0.75</v>
      </c>
      <c r="E8"/>
      <c r="F8"/>
      <c r="G8" s="17" t="s">
        <v>12</v>
      </c>
      <c r="H8" s="20">
        <v>46266</v>
      </c>
      <c r="I8" s="20">
        <v>46270</v>
      </c>
      <c r="J8" s="20">
        <v>46270</v>
      </c>
      <c r="K8" s="22">
        <v>4</v>
      </c>
      <c r="L8" s="15" t="s">
        <v>13</v>
      </c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4">
      <c r="A9"/>
      <c r="B9"/>
      <c r="C9"/>
      <c r="D9"/>
      <c r="E9"/>
      <c r="F9"/>
      <c r="G9" s="17" t="s">
        <v>12</v>
      </c>
      <c r="H9" s="20">
        <v>46273</v>
      </c>
      <c r="I9" s="20">
        <v>46278</v>
      </c>
      <c r="J9" s="20">
        <v>46279</v>
      </c>
      <c r="K9" s="22">
        <v>6</v>
      </c>
      <c r="L9" s="15" t="s">
        <v>14</v>
      </c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4">
      <c r="A10"/>
      <c r="B10"/>
      <c r="C10"/>
      <c r="D10"/>
      <c r="E10"/>
      <c r="F10"/>
      <c r="G10" s="17" t="s">
        <v>12</v>
      </c>
      <c r="H10" s="20">
        <v>46280</v>
      </c>
      <c r="I10" s="20">
        <v>46285</v>
      </c>
      <c r="J10" s="20">
        <v>46285</v>
      </c>
      <c r="K10" s="22">
        <v>5</v>
      </c>
      <c r="L10" s="15" t="s">
        <v>13</v>
      </c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4">
      <c r="A11"/>
      <c r="B11"/>
      <c r="C11"/>
      <c r="D11"/>
      <c r="E11"/>
      <c r="F11"/>
      <c r="G11" s="17" t="s">
        <v>12</v>
      </c>
      <c r="H11" s="20">
        <v>46287</v>
      </c>
      <c r="I11" s="20">
        <v>46293</v>
      </c>
      <c r="J11" s="20">
        <v>46292</v>
      </c>
      <c r="K11" s="22">
        <v>5</v>
      </c>
      <c r="L11" s="15" t="s">
        <v>13</v>
      </c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4">
      <c r="A12"/>
      <c r="B12"/>
      <c r="C12"/>
      <c r="D12"/>
      <c r="E12"/>
      <c r="F12"/>
      <c r="G12" s="17" t="s">
        <v>15</v>
      </c>
      <c r="H12" s="20">
        <v>46267</v>
      </c>
      <c r="I12" s="20">
        <v>46272</v>
      </c>
      <c r="J12" s="20">
        <v>46271</v>
      </c>
      <c r="K12" s="22">
        <v>4</v>
      </c>
      <c r="L12" s="15" t="s">
        <v>13</v>
      </c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4">
      <c r="A13"/>
      <c r="B13"/>
      <c r="C13"/>
      <c r="D13"/>
      <c r="E13"/>
      <c r="F13"/>
      <c r="G13" s="17" t="s">
        <v>15</v>
      </c>
      <c r="H13" s="20">
        <v>46276</v>
      </c>
      <c r="I13" s="20">
        <v>46281</v>
      </c>
      <c r="J13" s="21">
        <v>46282</v>
      </c>
      <c r="K13" s="23">
        <v>6</v>
      </c>
      <c r="L13" s="15" t="s">
        <v>14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4">
      <c r="A14"/>
      <c r="B14"/>
      <c r="C14"/>
      <c r="D14"/>
      <c r="E14"/>
      <c r="F14"/>
      <c r="G14" s="17" t="s">
        <v>15</v>
      </c>
      <c r="H14" s="20">
        <v>46289</v>
      </c>
      <c r="I14" s="18">
        <v>46295</v>
      </c>
      <c r="J14"/>
      <c r="K14"/>
      <c r="L14" s="15" t="s">
        <v>16</v>
      </c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4">
      <c r="A15"/>
      <c r="B15"/>
      <c r="C15"/>
      <c r="D15"/>
      <c r="E15"/>
      <c r="F15"/>
      <c r="G15" s="17" t="s">
        <v>17</v>
      </c>
      <c r="H15" s="20">
        <v>46268</v>
      </c>
      <c r="I15" s="20">
        <v>46273</v>
      </c>
      <c r="J15" s="20">
        <v>46273</v>
      </c>
      <c r="K15" s="22">
        <v>5</v>
      </c>
      <c r="L15" s="15" t="s">
        <v>13</v>
      </c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4">
      <c r="A16"/>
      <c r="B16"/>
      <c r="C16"/>
      <c r="D16"/>
      <c r="E16"/>
      <c r="F16"/>
      <c r="G16" s="19" t="s">
        <v>17</v>
      </c>
      <c r="H16" s="21">
        <v>46277</v>
      </c>
      <c r="I16" s="21">
        <v>46284</v>
      </c>
      <c r="J16" s="21">
        <v>46283</v>
      </c>
      <c r="K16" s="23">
        <v>6</v>
      </c>
      <c r="L16" s="14" t="s">
        <v>13</v>
      </c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4">
      <c r="CV90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발주일부터 입고일까지 걸린 일수 계산하기</vt:lpstr>
      <vt:lpstr>약속일까지 입고했는지 판정하기</vt:lpstr>
      <vt:lpstr>평가 거래처의 평균 납기일수와 준수율 구하기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 엑셀</cp:lastModifiedBy>
  <dcterms:created xsi:type="dcterms:W3CDTF">2024-08-21T23:13:43Z</dcterms:created>
  <dcterms:modified xsi:type="dcterms:W3CDTF">2026-09-02T21:31:01Z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