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4\"/>
    </mc:Choice>
  </mc:AlternateContent>
  <xr:revisionPtr revIDLastSave="0" documentId="13_ncr:1_{AE082A0B-1A8C-409C-BD00-54BC25EE54A0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시작일부터 종료일까지 출장일수 세기" sheetId="1" r:id="rId1"/>
    <sheet name="출장 종료일과 시작일의 차이로 숙박일수 계산하기" sheetId="2" r:id="rId2"/>
    <sheet name="일비와 숙박비를 합산해 지급액 구하기" sheetId="3" r:id="rId3"/>
  </sheets>
  <definedNames>
    <definedName name="_xlnm._FilterDatabase" localSheetId="0" hidden="1">'시작일부터 종료일까지 출장일수 세기'!$B$7:$C$12</definedName>
    <definedName name="_xlnm._FilterDatabase" localSheetId="2" hidden="1">'일비와 숙박비를 합산해 지급액 구하기'!$B$7:$C$12</definedName>
    <definedName name="_xlnm._FilterDatabase" localSheetId="1" hidden="1">'출장 종료일과 시작일의 차이로 숙박일수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8" i="3"/>
  <c r="F9" i="2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<sst xmlns="http://schemas.openxmlformats.org/spreadsheetml/2006/main" count="54" uniqueCount="20">
  <si>
    <t>엑셀 출장 기간으로 일비와 숙박비 계산 공식</t>
    <phoneticPr fontId="1" type="noConversion"/>
  </si>
  <si>
    <t>: 출장일수와 숙박일수로 지급액을 계산합니다.</t>
    <phoneticPr fontId="1" type="noConversion"/>
  </si>
  <si>
    <t>=출장 종료일 - 출장 시작일 + 1</t>
  </si>
  <si>
    <t>출장자</t>
  </si>
  <si>
    <t>시작일</t>
  </si>
  <si>
    <t>종료일</t>
  </si>
  <si>
    <t>출장일수</t>
  </si>
  <si>
    <t>숙박일수</t>
  </si>
  <si>
    <t>지급액</t>
  </si>
  <si>
    <t>지급 기준</t>
  </si>
  <si>
    <t>금액</t>
  </si>
  <si>
    <t>김민수</t>
  </si>
  <si>
    <t>일비</t>
  </si>
  <si>
    <t>이서연</t>
  </si>
  <si>
    <t>1박 숙박비</t>
  </si>
  <si>
    <t>박준호</t>
  </si>
  <si>
    <t>최유진</t>
  </si>
  <si>
    <t>정지훈</t>
  </si>
  <si>
    <r>
      <t>=</t>
    </r>
    <r>
      <rPr>
        <sz val="11"/>
        <color rgb="FF0000FF"/>
        <rFont val="맑은 고딕"/>
        <family val="3"/>
        <charset val="129"/>
        <scheme val="major"/>
      </rPr>
      <t>MAX</t>
    </r>
    <r>
      <rPr>
        <sz val="11"/>
        <color rgb="FF000000"/>
        <rFont val="맑은 고딕"/>
        <family val="3"/>
        <charset val="129"/>
        <scheme val="major"/>
      </rPr>
      <t xml:space="preserve"> ( 출장 종료일 - 출장 시작일, 0 )</t>
    </r>
  </si>
  <si>
    <t>=출장일수 * 일비 + 숙박일수 * 1박 숙박비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</si>
</sst>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136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E28098D-18AC-4323-9C5F-159F57A7C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136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D40DBED-829D-4ADD-BBD4-24B07E654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136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4" width="10" style="1" bestFit="1" customWidth="1"/>
    <col min="5" max="7" width="9.69921875" style="1" customWidth="1"/>
    <col min="8" max="8" width="3.69921875" style="1" customWidth="1"/>
    <col min="9" max="9" width="9.699218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9" t="s">
        <v>9</v>
      </c>
      <c r="J7" s="10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46266</v>
      </c>
      <c r="D8" s="12">
        <v>46268</v>
      </c>
      <c r="E8" s="24">
        <f>D8-C8+1</f>
        <v>3</v>
      </c>
      <c r="F8" s="13">
        <v>2</v>
      </c>
      <c r="G8" s="14">
        <v>310000</v>
      </c>
      <c r="H8"/>
      <c r="I8" s="20" t="s">
        <v>12</v>
      </c>
      <c r="J8" s="23">
        <v>50000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13</v>
      </c>
      <c r="C9" s="16">
        <v>46270</v>
      </c>
      <c r="D9" s="16">
        <v>46270</v>
      </c>
      <c r="E9" s="24">
        <f t="shared" ref="E9:E12" si="0">D9-C9+1</f>
        <v>1</v>
      </c>
      <c r="F9" s="17">
        <v>0</v>
      </c>
      <c r="G9" s="18">
        <v>50000</v>
      </c>
      <c r="H9"/>
      <c r="I9" s="22" t="s">
        <v>14</v>
      </c>
      <c r="J9" s="21">
        <v>80000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46275</v>
      </c>
      <c r="D10" s="12">
        <v>46278</v>
      </c>
      <c r="E10" s="24">
        <f t="shared" si="0"/>
        <v>4</v>
      </c>
      <c r="F10" s="13">
        <v>3</v>
      </c>
      <c r="G10" s="14">
        <v>440000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16</v>
      </c>
      <c r="C11" s="16">
        <v>46280</v>
      </c>
      <c r="D11" s="16">
        <v>46281</v>
      </c>
      <c r="E11" s="24">
        <f t="shared" si="0"/>
        <v>2</v>
      </c>
      <c r="F11" s="17">
        <v>1</v>
      </c>
      <c r="G11" s="18">
        <v>180000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46285</v>
      </c>
      <c r="D12" s="12">
        <v>46289</v>
      </c>
      <c r="E12" s="24">
        <f t="shared" si="0"/>
        <v>5</v>
      </c>
      <c r="F12" s="13">
        <v>4</v>
      </c>
      <c r="G12" s="14">
        <v>570000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4447-8ACF-4F94-A62E-E9B9F8C4AB44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4" width="10" style="1" bestFit="1" customWidth="1"/>
    <col min="5" max="7" width="9.69921875" style="1" customWidth="1"/>
    <col min="8" max="8" width="3.69921875" style="1" customWidth="1"/>
    <col min="9" max="9" width="9.699218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18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9" t="s">
        <v>9</v>
      </c>
      <c r="J7" s="10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46266</v>
      </c>
      <c r="D8" s="12">
        <v>46268</v>
      </c>
      <c r="E8" s="13">
        <v>3</v>
      </c>
      <c r="F8" s="24">
        <f>MAX(D8-C8,0)</f>
        <v>2</v>
      </c>
      <c r="G8" s="14">
        <v>310000</v>
      </c>
      <c r="H8"/>
      <c r="I8" s="20" t="s">
        <v>12</v>
      </c>
      <c r="J8" s="23">
        <v>50000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13</v>
      </c>
      <c r="C9" s="16">
        <v>46270</v>
      </c>
      <c r="D9" s="16">
        <v>46270</v>
      </c>
      <c r="E9" s="17">
        <v>1</v>
      </c>
      <c r="F9" s="24">
        <f t="shared" ref="F9:F12" si="0">MAX(D9-C9,0)</f>
        <v>0</v>
      </c>
      <c r="G9" s="18">
        <v>50000</v>
      </c>
      <c r="H9"/>
      <c r="I9" s="22" t="s">
        <v>14</v>
      </c>
      <c r="J9" s="21">
        <v>80000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46275</v>
      </c>
      <c r="D10" s="12">
        <v>46278</v>
      </c>
      <c r="E10" s="13">
        <v>4</v>
      </c>
      <c r="F10" s="24">
        <f t="shared" si="0"/>
        <v>3</v>
      </c>
      <c r="G10" s="14">
        <v>440000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16</v>
      </c>
      <c r="C11" s="16">
        <v>46280</v>
      </c>
      <c r="D11" s="16">
        <v>46281</v>
      </c>
      <c r="E11" s="17">
        <v>2</v>
      </c>
      <c r="F11" s="24">
        <f t="shared" si="0"/>
        <v>1</v>
      </c>
      <c r="G11" s="18">
        <v>180000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46285</v>
      </c>
      <c r="D12" s="12">
        <v>46289</v>
      </c>
      <c r="E12" s="13">
        <v>5</v>
      </c>
      <c r="F12" s="24">
        <f t="shared" si="0"/>
        <v>4</v>
      </c>
      <c r="G12" s="14">
        <v>570000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494AD-D2F2-42A8-A98B-792D799BDBC6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4" width="10" style="1" bestFit="1" customWidth="1"/>
    <col min="5" max="7" width="9.69921875" style="1" customWidth="1"/>
    <col min="8" max="8" width="3.69921875" style="1" customWidth="1"/>
    <col min="9" max="9" width="9.69921875" style="1" bestFit="1" customWidth="1"/>
    <col min="10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9" t="s">
        <v>9</v>
      </c>
      <c r="J7" s="10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11</v>
      </c>
      <c r="C8" s="12">
        <v>46266</v>
      </c>
      <c r="D8" s="12">
        <v>46268</v>
      </c>
      <c r="E8" s="13">
        <v>3</v>
      </c>
      <c r="F8" s="13">
        <v>2</v>
      </c>
      <c r="G8" s="14">
        <f>E8*$J$8+F8*$J$9</f>
        <v>310000</v>
      </c>
      <c r="H8"/>
      <c r="I8" s="20" t="s">
        <v>12</v>
      </c>
      <c r="J8" s="23">
        <v>50000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5" t="s">
        <v>13</v>
      </c>
      <c r="C9" s="16">
        <v>46270</v>
      </c>
      <c r="D9" s="16">
        <v>46270</v>
      </c>
      <c r="E9" s="17">
        <v>1</v>
      </c>
      <c r="F9" s="17">
        <v>0</v>
      </c>
      <c r="G9" s="14">
        <f t="shared" ref="G9:G12" si="0">E9*$J$8+F9*$J$9</f>
        <v>50000</v>
      </c>
      <c r="H9"/>
      <c r="I9" s="22" t="s">
        <v>14</v>
      </c>
      <c r="J9" s="21">
        <v>80000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15</v>
      </c>
      <c r="C10" s="12">
        <v>46275</v>
      </c>
      <c r="D10" s="12">
        <v>46278</v>
      </c>
      <c r="E10" s="13">
        <v>4</v>
      </c>
      <c r="F10" s="13">
        <v>3</v>
      </c>
      <c r="G10" s="14">
        <f t="shared" si="0"/>
        <v>440000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5" t="s">
        <v>16</v>
      </c>
      <c r="C11" s="16">
        <v>46280</v>
      </c>
      <c r="D11" s="16">
        <v>46281</v>
      </c>
      <c r="E11" s="17">
        <v>2</v>
      </c>
      <c r="F11" s="17">
        <v>1</v>
      </c>
      <c r="G11" s="14">
        <f t="shared" si="0"/>
        <v>180000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17</v>
      </c>
      <c r="C12" s="12">
        <v>46285</v>
      </c>
      <c r="D12" s="12">
        <v>46289</v>
      </c>
      <c r="E12" s="13">
        <v>5</v>
      </c>
      <c r="F12" s="13">
        <v>4</v>
      </c>
      <c r="G12" s="14">
        <f t="shared" si="0"/>
        <v>570000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시작일부터 종료일까지 출장일수 세기</vt:lpstr>
      <vt:lpstr>출장 종료일과 시작일의 차이로 숙박일수 계산하기</vt:lpstr>
      <vt:lpstr>일비와 숙박비를 합산해 지급액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