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54\"/>
    </mc:Choice>
  </mc:AlternateContent>
  <xr:revisionPtr revIDLastSave="0" documentId="13_ncr:1_{66055FBA-B6B6-4948-804C-7EEFA103D0A3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미납금액이 남은 건의 연체일수 구하기" sheetId="1" r:id="rId1"/>
    <sheet name="미납금액과 연체일수로 연체이자 구하기" sheetId="2" r:id="rId2"/>
  </sheets>
  <definedNames>
    <definedName name="_xlnm._FilterDatabase" localSheetId="1" hidden="1">'미납금액과 연체일수로 연체이자 구하기'!$B$7:$C$12</definedName>
    <definedName name="_xlnm._FilterDatabase" localSheetId="0" hidden="1">'미납금액이 남은 건의 연체일수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13" i="2"/>
  <c r="F8" i="2"/>
  <c r="E9" i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<sst xmlns="http://schemas.openxmlformats.org/spreadsheetml/2006/main" count="36" uniqueCount="19">
  <si>
    <t>엑셀 미납금액과 연체일수로 연체이자 계산하는 공식</t>
    <phoneticPr fontId="1" type="noConversion"/>
  </si>
  <si>
    <t>: 납부기한이 지난 미납금액의 연체일수와 연체이자를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</si>
  <si>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미납금액 = 0, 0, 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기준일 - 납부기한, 0 ) )</t>
    </r>
  </si>
  <si>
    <t>거래처</t>
  </si>
  <si>
    <t>미납금액</t>
  </si>
  <si>
    <t>납부기한</t>
  </si>
  <si>
    <t>연체일수</t>
  </si>
  <si>
    <t>연체이자</t>
  </si>
  <si>
    <t>기준 항목</t>
  </si>
  <si>
    <t>값</t>
  </si>
  <si>
    <t>가온상사</t>
  </si>
  <si>
    <t>기준일</t>
  </si>
  <si>
    <t>미래유통</t>
  </si>
  <si>
    <t>연체이율</t>
  </si>
  <si>
    <t>한빛물산</t>
  </si>
  <si>
    <t>새롬테크</t>
  </si>
  <si>
    <t>다온기획</t>
  </si>
  <si>
    <t>누리상사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</si>
  <si>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미납금액 * 연체이율 / 365 * 연체일수,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</si>
</sst>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684363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2223" y="101600"/>
          <a:ext cx="53483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684363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83069031-2AA9-4B37-B424-2265DA701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2223" y="101600"/>
          <a:ext cx="53483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0" style="1" bestFit="1" customWidth="1"/>
    <col min="5" max="6" width="9.69921875" style="1" customWidth="1"/>
    <col min="7" max="7" width="3.69921875" style="1" customWidth="1"/>
    <col min="8" max="8" width="9.69921875" style="1" customWidth="1"/>
    <col min="9" max="9" width="10" style="1" bestFit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9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1000000</v>
      </c>
      <c r="D8" s="13">
        <v>46285</v>
      </c>
      <c r="E8" s="24">
        <f>IF(C8=0,0,MAX($I$8-D8,0))</f>
        <v>10</v>
      </c>
      <c r="F8" s="12">
        <v>2000</v>
      </c>
      <c r="G8"/>
      <c r="H8" s="20" t="s">
        <v>11</v>
      </c>
      <c r="I8" s="22">
        <v>46295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5" t="s">
        <v>12</v>
      </c>
      <c r="C9" s="16">
        <v>500000</v>
      </c>
      <c r="D9" s="17">
        <v>46290</v>
      </c>
      <c r="E9" s="24">
        <f t="shared" ref="E9:E13" si="0">IF(C9=0,0,MAX($I$8-D9,0))</f>
        <v>5</v>
      </c>
      <c r="F9" s="18">
        <v>500</v>
      </c>
      <c r="G9"/>
      <c r="H9" s="21" t="s">
        <v>13</v>
      </c>
      <c r="I9" s="23">
        <v>7.2999999999999995E-2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14</v>
      </c>
      <c r="C10" s="12">
        <v>1500000</v>
      </c>
      <c r="D10" s="13">
        <v>46295</v>
      </c>
      <c r="E10" s="24">
        <f t="shared" si="0"/>
        <v>0</v>
      </c>
      <c r="F10" s="14">
        <v>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5" t="s">
        <v>15</v>
      </c>
      <c r="C11" s="16">
        <v>2000000</v>
      </c>
      <c r="D11" s="17">
        <v>46300</v>
      </c>
      <c r="E11" s="24">
        <f t="shared" si="0"/>
        <v>0</v>
      </c>
      <c r="F11" s="18">
        <v>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4">
        <v>0</v>
      </c>
      <c r="D12" s="13">
        <v>46275</v>
      </c>
      <c r="E12" s="24">
        <f t="shared" si="0"/>
        <v>0</v>
      </c>
      <c r="F12" s="14">
        <v>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5" t="s">
        <v>17</v>
      </c>
      <c r="C13" s="16">
        <v>750000</v>
      </c>
      <c r="D13" s="17">
        <v>46293</v>
      </c>
      <c r="E13" s="24">
        <f t="shared" si="0"/>
        <v>2</v>
      </c>
      <c r="F13" s="18">
        <v>300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764A-BFB8-4332-B800-E2AB26501E8B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0" style="1" bestFit="1" customWidth="1"/>
    <col min="5" max="6" width="9.69921875" style="1" customWidth="1"/>
    <col min="7" max="7" width="3.69921875" style="1" customWidth="1"/>
    <col min="8" max="8" width="9.69921875" style="1" customWidth="1"/>
    <col min="9" max="9" width="10" style="1" bestFit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18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9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1000000</v>
      </c>
      <c r="D8" s="13">
        <v>46285</v>
      </c>
      <c r="E8" s="14">
        <v>10</v>
      </c>
      <c r="F8" s="12">
        <f>ROUND(C8*$I$9/365*E8,0)</f>
        <v>2000</v>
      </c>
      <c r="G8"/>
      <c r="H8" s="20" t="s">
        <v>11</v>
      </c>
      <c r="I8" s="22">
        <v>46295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5" t="s">
        <v>12</v>
      </c>
      <c r="C9" s="16">
        <v>500000</v>
      </c>
      <c r="D9" s="17">
        <v>46290</v>
      </c>
      <c r="E9" s="18">
        <v>5</v>
      </c>
      <c r="F9" s="24">
        <f t="shared" ref="F9:F13" si="0">ROUND(C9*$I$9/365*E9,0)</f>
        <v>500</v>
      </c>
      <c r="G9"/>
      <c r="H9" s="21" t="s">
        <v>13</v>
      </c>
      <c r="I9" s="23">
        <v>7.2999999999999995E-2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14</v>
      </c>
      <c r="C10" s="12">
        <v>1500000</v>
      </c>
      <c r="D10" s="13">
        <v>46295</v>
      </c>
      <c r="E10" s="14">
        <v>0</v>
      </c>
      <c r="F10" s="24">
        <f t="shared" si="0"/>
        <v>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5" t="s">
        <v>15</v>
      </c>
      <c r="C11" s="16">
        <v>2000000</v>
      </c>
      <c r="D11" s="17">
        <v>46300</v>
      </c>
      <c r="E11" s="18">
        <v>0</v>
      </c>
      <c r="F11" s="24">
        <f t="shared" si="0"/>
        <v>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4">
        <v>0</v>
      </c>
      <c r="D12" s="13">
        <v>46275</v>
      </c>
      <c r="E12" s="14">
        <v>0</v>
      </c>
      <c r="F12" s="24">
        <f t="shared" si="0"/>
        <v>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5" t="s">
        <v>17</v>
      </c>
      <c r="C13" s="16">
        <v>750000</v>
      </c>
      <c r="D13" s="17">
        <v>46293</v>
      </c>
      <c r="E13" s="18">
        <v>2</v>
      </c>
      <c r="F13" s="24">
        <f t="shared" si="0"/>
        <v>300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미납금액이 남은 건의 연체일수 구하기</vt:lpstr>
      <vt:lpstr>미납금액과 연체일수로 연체이자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