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840\"/>
    </mc:Choice>
  </mc:AlternateContent>
  <xr:revisionPtr revIDLastSave="0" documentId="13_ncr:1_{399081E1-65C1-41CE-B0C2-3835C1377EE9}" xr6:coauthVersionLast="47" xr6:coauthVersionMax="47" xr10:uidLastSave="{00000000-0000-0000-0000-000000000000}"/>
  <bookViews>
    <workbookView xWindow="-108" yWindow="-108" windowWidth="22680" windowHeight="15192" xr2:uid="{FD827E25-04C5-49D5-96E2-8558DE76EBC7}"/>
  </bookViews>
  <sheets>
    <sheet name="판매채널에 맞는 수수료율 찾기 (엑셀 2021 이후)" sheetId="1" r:id="rId1"/>
    <sheet name="판매액에 수수료율을 적용해 수수료 구하기" sheetId="2" r:id="rId2"/>
    <sheet name="수수료를 뺀 정산 예정액 구하기" sheetId="3" r:id="rId3"/>
  </sheets>
  <definedNames>
    <definedName name="_xlnm._FilterDatabase" localSheetId="2" hidden="1">'수수료를 뺀 정산 예정액 구하기'!$B$7:$C$12</definedName>
    <definedName name="_xlnm._FilterDatabase" localSheetId="1" hidden="1">'판매액에 수수료율을 적용해 수수료 구하기'!$B$7:$C$12</definedName>
    <definedName name="_xlnm._FilterDatabase" localSheetId="0" hidden="1">'판매채널에 맞는 수수료율 찾기 (엑셀 2021 이후)'!$B$7:$C$12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3" l="1"/>
  <c r="F10" i="3"/>
  <c r="F11" i="3"/>
  <c r="F12" i="3"/>
  <c r="F8" i="3"/>
  <c r="E9" i="2"/>
  <c r="E10" i="2"/>
  <c r="E11" i="2"/>
  <c r="E12" i="2"/>
  <c r="E8" i="2"/>
  <c r="D9" i="1"/>
  <c r="D10" i="1"/>
  <c r="D11" i="1"/>
  <c r="D12" i="1"/>
  <c r="D8" i="1"/>
</calcChain>
</file>

<file path=xl/sharedStrings.xml><?xml version="1.0" encoding="utf-8"?>
<sst xmlns="http://schemas.openxmlformats.org/spreadsheetml/2006/main" count="60" uniqueCount="15">
  <si>
    <t>엑셀 판매 수수료와 정산 예정액 계산 공식</t>
    <phoneticPr fontId="1" type="noConversion"/>
  </si>
  <si>
    <t>: 판매채널별 수수료를 계산하고 실제 받을 정산 예정액을 구합니다.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</si>
  <si>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XLOOKUP</t>
    </r>
    <r>
      <rPr>
        <sz val="11"/>
        <color rgb="FF000000"/>
        <rFont val="맑은 고딕"/>
        <family val="3"/>
        <charset val="129"/>
        <scheme val="major"/>
      </rPr>
      <t xml:space="preserve"> ( 판매채널, 채널 기준 범위, 수수료율 범위 )</t>
    </r>
  </si>
  <si>
    <t>판매채널</t>
  </si>
  <si>
    <t>판매액</t>
  </si>
  <si>
    <t>수수료율</t>
  </si>
  <si>
    <t>수수료</t>
  </si>
  <si>
    <t>정산 예정액</t>
  </si>
  <si>
    <t>스마트스토어</t>
  </si>
  <si>
    <t>자사몰</t>
  </si>
  <si>
    <t>오픈마켓A</t>
  </si>
  <si>
    <t>오픈마켓B</t>
  </si>
  <si>
    <t>소셜커머스</t>
  </si>
  <si>
    <r>
      <t>=</t>
    </r>
    <r>
      <rPr>
        <sz val="11"/>
        <color rgb="FF0000FF"/>
        <rFont val="맑은 고딕"/>
        <family val="3"/>
        <charset val="129"/>
        <scheme val="major"/>
      </rPr>
      <t>ROUND</t>
    </r>
    <r>
      <rPr>
        <sz val="11"/>
        <color rgb="FF000000"/>
        <rFont val="맑은 고딕"/>
        <family val="3"/>
        <charset val="129"/>
        <scheme val="major"/>
      </rPr>
      <t xml:space="preserve"> ( 판매액 * 수수료율, 0 )</t>
    </r>
  </si>
  <si>
    <t>=판매액 - 수수료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</si>
</sst>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3" fontId="9" fillId="5" borderId="2" xfId="0" applyNumberFormat="1" applyFont="1" applyFill="1" applyBorder="1" applyAlignment="1">
      <alignment horizontal="center" vertical="center"/>
    </xf>
    <xf numFmtId="9" fontId="9" fillId="5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center" vertical="center"/>
    </xf>
    <xf numFmtId="9" fontId="9" fillId="0" borderId="2" xfId="0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9" fontId="8" fillId="0" borderId="2" xfId="0" applyNumberFormat="1" applyFont="1" applyFill="1" applyBorder="1" applyAlignment="1">
      <alignment horizontal="center" vertical="center"/>
    </xf>
    <xf numFmtId="9" fontId="8" fillId="0" borderId="1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682523</xdr:colOff>
      <xdr:row>1</xdr:row>
      <xdr:rowOff>17780</xdr:rowOff>
    </xdr:from>
    <xdr:to>
      <xdr:col>10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0423" y="101600"/>
          <a:ext cx="536677" cy="193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682523</xdr:colOff>
      <xdr:row>1</xdr:row>
      <xdr:rowOff>17780</xdr:rowOff>
    </xdr:from>
    <xdr:to>
      <xdr:col>10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A8F80929-39ED-43F9-8C27-6249178293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0423" y="101600"/>
          <a:ext cx="536677" cy="1939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682523</xdr:colOff>
      <xdr:row>1</xdr:row>
      <xdr:rowOff>17780</xdr:rowOff>
    </xdr:from>
    <xdr:to>
      <xdr:col>10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B9FA5F7F-D859-4C1E-9E1E-F04EE21EDD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0423" y="101600"/>
          <a:ext cx="53667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H8" sqref="H8"/>
    </sheetView>
  </sheetViews>
  <sheetFormatPr defaultColWidth="9" defaultRowHeight="18.75" customHeight="1" x14ac:dyDescent="0.4"/>
  <cols>
    <col min="1" max="1" width="3.09765625" style="1" customWidth="1"/>
    <col min="2" max="2" width="11.69921875" style="1" bestFit="1" customWidth="1"/>
    <col min="3" max="5" width="9.69921875" style="1" customWidth="1"/>
    <col min="6" max="6" width="10.5" style="1" bestFit="1" customWidth="1"/>
    <col min="7" max="7" width="3.69921875" style="1" customWidth="1"/>
    <col min="8" max="8" width="11.69921875" style="1" bestFit="1" customWidth="1"/>
    <col min="9" max="9" width="9.69921875" style="1" customWidth="1"/>
    <col min="10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/>
      <c r="H7" s="17" t="s">
        <v>3</v>
      </c>
      <c r="I7" s="10" t="s">
        <v>5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8</v>
      </c>
      <c r="C8" s="12">
        <v>1200000</v>
      </c>
      <c r="D8" s="13">
        <f>_xlfn.XLOOKUP(B8,$H$8:$H$12,$I$8:$I$12)</f>
        <v>0.05</v>
      </c>
      <c r="E8" s="12">
        <v>60000</v>
      </c>
      <c r="F8" s="12">
        <v>1140000</v>
      </c>
      <c r="G8"/>
      <c r="H8" s="18" t="s">
        <v>8</v>
      </c>
      <c r="I8" s="20">
        <v>0.05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4" t="s">
        <v>9</v>
      </c>
      <c r="C9" s="15">
        <v>850000</v>
      </c>
      <c r="D9" s="13">
        <f t="shared" ref="D9:D12" si="0">_xlfn.XLOOKUP(B9,$H$8:$H$12,$I$8:$I$12)</f>
        <v>0.03</v>
      </c>
      <c r="E9" s="15">
        <v>25500</v>
      </c>
      <c r="F9" s="15">
        <v>824500</v>
      </c>
      <c r="G9"/>
      <c r="H9" s="18" t="s">
        <v>9</v>
      </c>
      <c r="I9" s="20">
        <v>0.03</v>
      </c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10</v>
      </c>
      <c r="C10" s="12">
        <v>975000</v>
      </c>
      <c r="D10" s="13">
        <f t="shared" si="0"/>
        <v>0.08</v>
      </c>
      <c r="E10" s="12">
        <v>78000</v>
      </c>
      <c r="F10" s="12">
        <v>897000</v>
      </c>
      <c r="G10"/>
      <c r="H10" s="18" t="s">
        <v>10</v>
      </c>
      <c r="I10" s="20">
        <v>0.08</v>
      </c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4" t="s">
        <v>11</v>
      </c>
      <c r="C11" s="15">
        <v>640000</v>
      </c>
      <c r="D11" s="13">
        <f t="shared" si="0"/>
        <v>0.1</v>
      </c>
      <c r="E11" s="15">
        <v>64000</v>
      </c>
      <c r="F11" s="15">
        <v>576000</v>
      </c>
      <c r="G11"/>
      <c r="H11" s="18" t="s">
        <v>11</v>
      </c>
      <c r="I11" s="20">
        <v>0.1</v>
      </c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12</v>
      </c>
      <c r="C12" s="12">
        <v>425000</v>
      </c>
      <c r="D12" s="13">
        <f t="shared" si="0"/>
        <v>0.12</v>
      </c>
      <c r="E12" s="12">
        <v>51000</v>
      </c>
      <c r="F12" s="12">
        <v>374000</v>
      </c>
      <c r="G12"/>
      <c r="H12" s="21" t="s">
        <v>12</v>
      </c>
      <c r="I12" s="19">
        <v>0.12</v>
      </c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03FFD-2B61-4F8B-9F4F-60E590D2F68D}">
  <dimension ref="A1:CV90"/>
  <sheetViews>
    <sheetView showGridLines="0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2" width="11.69921875" style="1" bestFit="1" customWidth="1"/>
    <col min="3" max="5" width="9.69921875" style="1" customWidth="1"/>
    <col min="6" max="6" width="10.5" style="1" bestFit="1" customWidth="1"/>
    <col min="7" max="7" width="3.69921875" style="1" customWidth="1"/>
    <col min="8" max="8" width="11.69921875" style="1" bestFit="1" customWidth="1"/>
    <col min="9" max="9" width="9.69921875" style="1" customWidth="1"/>
    <col min="10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13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/>
      <c r="H7" s="17" t="s">
        <v>3</v>
      </c>
      <c r="I7" s="10" t="s">
        <v>5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8</v>
      </c>
      <c r="C8" s="12">
        <v>1200000</v>
      </c>
      <c r="D8" s="13">
        <v>0.05</v>
      </c>
      <c r="E8" s="12">
        <f>ROUND(C8*D8,0)</f>
        <v>60000</v>
      </c>
      <c r="F8" s="12">
        <v>1140000</v>
      </c>
      <c r="G8"/>
      <c r="H8" s="18" t="s">
        <v>8</v>
      </c>
      <c r="I8" s="20">
        <v>0.05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4" t="s">
        <v>9</v>
      </c>
      <c r="C9" s="15">
        <v>850000</v>
      </c>
      <c r="D9" s="16">
        <v>0.03</v>
      </c>
      <c r="E9" s="12">
        <f t="shared" ref="E9:E12" si="0">ROUND(C9*D9,0)</f>
        <v>25500</v>
      </c>
      <c r="F9" s="15">
        <v>824500</v>
      </c>
      <c r="G9"/>
      <c r="H9" s="18" t="s">
        <v>9</v>
      </c>
      <c r="I9" s="20">
        <v>0.03</v>
      </c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10</v>
      </c>
      <c r="C10" s="12">
        <v>975000</v>
      </c>
      <c r="D10" s="13">
        <v>0.08</v>
      </c>
      <c r="E10" s="12">
        <f t="shared" si="0"/>
        <v>78000</v>
      </c>
      <c r="F10" s="12">
        <v>897000</v>
      </c>
      <c r="G10"/>
      <c r="H10" s="18" t="s">
        <v>10</v>
      </c>
      <c r="I10" s="20">
        <v>0.08</v>
      </c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4" t="s">
        <v>11</v>
      </c>
      <c r="C11" s="15">
        <v>640000</v>
      </c>
      <c r="D11" s="16">
        <v>0.1</v>
      </c>
      <c r="E11" s="12">
        <f t="shared" si="0"/>
        <v>64000</v>
      </c>
      <c r="F11" s="15">
        <v>576000</v>
      </c>
      <c r="G11"/>
      <c r="H11" s="18" t="s">
        <v>11</v>
      </c>
      <c r="I11" s="20">
        <v>0.1</v>
      </c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12</v>
      </c>
      <c r="C12" s="12">
        <v>425000</v>
      </c>
      <c r="D12" s="13">
        <v>0.12</v>
      </c>
      <c r="E12" s="12">
        <f t="shared" si="0"/>
        <v>51000</v>
      </c>
      <c r="F12" s="12">
        <v>374000</v>
      </c>
      <c r="G12"/>
      <c r="H12" s="21" t="s">
        <v>12</v>
      </c>
      <c r="I12" s="19">
        <v>0.12</v>
      </c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E84A5-7E22-45D1-8E95-D881CA80BCB8}">
  <dimension ref="A1:CV90"/>
  <sheetViews>
    <sheetView showGridLines="0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2" width="11.69921875" style="1" bestFit="1" customWidth="1"/>
    <col min="3" max="5" width="9.69921875" style="1" customWidth="1"/>
    <col min="6" max="6" width="10.5" style="1" bestFit="1" customWidth="1"/>
    <col min="7" max="7" width="3.69921875" style="1" customWidth="1"/>
    <col min="8" max="8" width="11.69921875" style="1" bestFit="1" customWidth="1"/>
    <col min="9" max="9" width="9.69921875" style="1" customWidth="1"/>
    <col min="10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14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/>
      <c r="H7" s="17" t="s">
        <v>3</v>
      </c>
      <c r="I7" s="10" t="s">
        <v>5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8</v>
      </c>
      <c r="C8" s="12">
        <v>1200000</v>
      </c>
      <c r="D8" s="13">
        <v>0.05</v>
      </c>
      <c r="E8" s="12">
        <v>60000</v>
      </c>
      <c r="F8" s="12">
        <f>C8-E8</f>
        <v>1140000</v>
      </c>
      <c r="G8"/>
      <c r="H8" s="18" t="s">
        <v>8</v>
      </c>
      <c r="I8" s="20">
        <v>0.05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4" t="s">
        <v>9</v>
      </c>
      <c r="C9" s="15">
        <v>850000</v>
      </c>
      <c r="D9" s="16">
        <v>0.03</v>
      </c>
      <c r="E9" s="15">
        <v>25500</v>
      </c>
      <c r="F9" s="12">
        <f t="shared" ref="F9:F12" si="0">C9-E9</f>
        <v>824500</v>
      </c>
      <c r="G9"/>
      <c r="H9" s="18" t="s">
        <v>9</v>
      </c>
      <c r="I9" s="20">
        <v>0.03</v>
      </c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10</v>
      </c>
      <c r="C10" s="12">
        <v>975000</v>
      </c>
      <c r="D10" s="13">
        <v>0.08</v>
      </c>
      <c r="E10" s="12">
        <v>78000</v>
      </c>
      <c r="F10" s="12">
        <f t="shared" si="0"/>
        <v>897000</v>
      </c>
      <c r="G10"/>
      <c r="H10" s="18" t="s">
        <v>10</v>
      </c>
      <c r="I10" s="20">
        <v>0.08</v>
      </c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4" t="s">
        <v>11</v>
      </c>
      <c r="C11" s="15">
        <v>640000</v>
      </c>
      <c r="D11" s="16">
        <v>0.1</v>
      </c>
      <c r="E11" s="15">
        <v>64000</v>
      </c>
      <c r="F11" s="12">
        <f t="shared" si="0"/>
        <v>576000</v>
      </c>
      <c r="G11"/>
      <c r="H11" s="18" t="s">
        <v>11</v>
      </c>
      <c r="I11" s="20">
        <v>0.1</v>
      </c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12</v>
      </c>
      <c r="C12" s="12">
        <v>425000</v>
      </c>
      <c r="D12" s="13">
        <v>0.12</v>
      </c>
      <c r="E12" s="12">
        <v>51000</v>
      </c>
      <c r="F12" s="12">
        <f t="shared" si="0"/>
        <v>374000</v>
      </c>
      <c r="G12"/>
      <c r="H12" s="21" t="s">
        <v>12</v>
      </c>
      <c r="I12" s="19">
        <v>0.12</v>
      </c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판매채널에 맞는 수수료율 찾기 (엑셀 2021 이후)</vt:lpstr>
      <vt:lpstr>판매액에 수수료율을 적용해 수수료 구하기</vt:lpstr>
      <vt:lpstr>수수료를 뺀 정산 예정액 구하기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2026-09-02T20:28:18Z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