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40\"/>
    </mc:Choice>
  </mc:AlternateContent>
  <xr:revisionPtr revIDLastSave="447" documentId="8_{B88EEA8B-A783-4204-BCD9-B55573BEB316}" xr6:coauthVersionLast="47" xr6:coauthVersionMax="47" xr10:uidLastSave="{13C32DFF-FD45-46C8-8DFF-F58F3AD326A6}"/>
  <bookViews>
    <workbookView xWindow="-103" yWindow="-103" windowWidth="20777" windowHeight="13200" xr2:uid="{FD827E25-04C5-49D5-96E2-8558DE76EBC7}"/>
  </bookViews>
  <sheets>
    <sheet name="주문번호별 금액 차이와 누락 항목 표시하기" sheetId="1" r:id="rId1"/>
  </sheets>
  <definedNames>
    <definedName name="_xlnm._FilterDatabase" localSheetId="0" hidden="1">'주문번호별 금액 차이와 누락 항목 표시하기'!$B$7:$C$12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8" i="1"/>
  <c r="D9" i="1"/>
  <c r="D10" i="1"/>
  <c r="D11" i="1"/>
  <c r="D12" i="1"/>
  <c r="D13" i="1"/>
  <c r="D14" i="1"/>
  <c r="D15" i="1"/>
  <c r="D8" i="1"/>
</calcChain>
</file>

<file path=xl/sharedStrings.xml><?xml version="1.0" encoding="utf-8"?>
<sst xmlns="http://schemas.openxmlformats.org/spreadsheetml/2006/main" count="24" uniqueCount="15">
  <si>
    <t>엑셀 두 정산표 금액 차이 찾기 공식</t>
    <phoneticPr fontId="1" type="noConversion"/>
  </si>
  <si>
    <t>: 월말 대사에서 주문번호별 금액과 누락을 확인합니다.</t>
    <phoneticPr fontId="1" type="noConversion"/>
  </si>
  <si>
    <t>주문번호</t>
  </si>
  <si>
    <t>금액</t>
  </si>
  <si>
    <t>차액</t>
  </si>
  <si>
    <t>판정</t>
  </si>
  <si>
    <t>ORD-2608-006</t>
  </si>
  <si>
    <t>ORD-2608-005</t>
  </si>
  <si>
    <t>ORD-2608-003</t>
  </si>
  <si>
    <t>ORD-2608-008</t>
  </si>
  <si>
    <t>ORD-2608-001</t>
  </si>
  <si>
    <t>ORD-2608-002</t>
  </si>
  <si>
    <t>ORD-2608-007</t>
  </si>
  <si>
    <t>ORD-2608-004</t>
  </si>
  <si>
    <r>
      <t xml:space="preserve">=장부 금액 - </t>
    </r>
    <r>
      <rPr>
        <sz val="8"/>
        <color rgb="FF0000FF"/>
        <rFont val="맑은 고딕"/>
        <family val="3"/>
        <charset val="129"/>
        <scheme val="major"/>
      </rPr>
      <t>IFERROR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VLOOKUP</t>
    </r>
    <r>
      <rPr>
        <sz val="8"/>
        <color rgb="FF000000"/>
        <rFont val="맑은 고딕"/>
        <family val="3"/>
        <charset val="129"/>
        <scheme val="major"/>
      </rPr>
      <t xml:space="preserve"> ( 주문번호, 정산표, 2, 0 ), 0 )   =</t>
    </r>
    <r>
      <rPr>
        <sz val="8"/>
        <color rgb="FF0000FF"/>
        <rFont val="맑은 고딕"/>
        <family val="3"/>
        <charset val="129"/>
        <scheme val="major"/>
      </rPr>
      <t>IF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ISNA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VLOOKUP</t>
    </r>
    <r>
      <rPr>
        <sz val="8"/>
        <color rgb="FF000000"/>
        <rFont val="맑은 고딕"/>
        <family val="3"/>
        <charset val="129"/>
        <scheme val="major"/>
      </rPr>
      <t xml:space="preserve"> ( 주문번호, 정산표, 2, 0 ) ), "상대 표 없음", </t>
    </r>
    <r>
      <rPr>
        <sz val="8"/>
        <color rgb="FF0000FF"/>
        <rFont val="맑은 고딕"/>
        <family val="3"/>
        <charset val="129"/>
        <scheme val="major"/>
      </rPr>
      <t>IF</t>
    </r>
    <r>
      <rPr>
        <sz val="8"/>
        <color rgb="FF000000"/>
        <rFont val="맑은 고딕"/>
        <family val="3"/>
        <charset val="129"/>
        <scheme val="major"/>
      </rPr>
      <t xml:space="preserve"> ( 장부 금액 - </t>
    </r>
    <r>
      <rPr>
        <sz val="8"/>
        <color rgb="FF0000FF"/>
        <rFont val="맑은 고딕"/>
        <family val="3"/>
        <charset val="129"/>
        <scheme val="major"/>
      </rPr>
      <t>VLOOKUP</t>
    </r>
    <r>
      <rPr>
        <sz val="8"/>
        <color rgb="FF000000"/>
        <rFont val="맑은 고딕"/>
        <family val="3"/>
        <charset val="129"/>
        <scheme val="major"/>
      </rPr>
      <t xml:space="preserve"> ( 주문번호, 정산표, 2, 0 ) = 0, "일치", "차이 확인"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</si>
</sst>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3" fontId="7" fillId="5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6" fillId="5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650993</xdr:colOff>
      <xdr:row>1</xdr:row>
      <xdr:rowOff>19957</xdr:rowOff>
    </xdr:from>
    <xdr:to>
      <xdr:col>15</xdr:col>
      <xdr:colOff>500743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7764" y="101600"/>
          <a:ext cx="535550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12.5" style="1" bestFit="1" customWidth="1"/>
    <col min="3" max="4" width="9.640625" style="1" customWidth="1"/>
    <col min="5" max="5" width="10.5703125" style="1" bestFit="1" customWidth="1"/>
    <col min="6" max="6" width="3.640625" style="1" customWidth="1"/>
    <col min="7" max="7" width="12.5" style="1" bestFit="1" customWidth="1"/>
    <col min="8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23" t="s">
        <v>14</v>
      </c>
    </row>
    <row r="6" spans="1:26" ht="12" customHeight="1" x14ac:dyDescent="0.55000000000000004"/>
    <row r="7" spans="1:26" s="7" customFormat="1" ht="18.75" customHeight="1" x14ac:dyDescent="0.55000000000000004">
      <c r="A7"/>
      <c r="B7" s="8" t="s">
        <v>2</v>
      </c>
      <c r="C7" s="8" t="s">
        <v>3</v>
      </c>
      <c r="D7" s="8" t="s">
        <v>4</v>
      </c>
      <c r="E7" s="8" t="s">
        <v>5</v>
      </c>
      <c r="F7"/>
      <c r="G7" s="14" t="s">
        <v>2</v>
      </c>
      <c r="H7" s="13" t="s">
        <v>3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9" t="s">
        <v>6</v>
      </c>
      <c r="C8" s="10">
        <v>1580000</v>
      </c>
      <c r="D8" s="10">
        <f>C8-IFERROR(VLOOKUP(B8,$G$8:$H$14,2,0),0)</f>
        <v>30000</v>
      </c>
      <c r="E8" s="21" t="str">
        <f>IF(ISNA(VLOOKUP(B8,$G$8:$H$14,2,0)),"상대 표 없음",IF(C8-VLOOKUP(B8,$G$8:$H$14,2,0)=0,"일치","차이 확인"))</f>
        <v>차이 확인</v>
      </c>
      <c r="F8"/>
      <c r="G8" s="15" t="s">
        <v>6</v>
      </c>
      <c r="H8" s="17">
        <v>1550000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1" t="s">
        <v>7</v>
      </c>
      <c r="C9" s="12">
        <v>430000</v>
      </c>
      <c r="D9" s="12">
        <f t="shared" ref="D9:D15" si="0">C9-IFERROR(VLOOKUP(B9,$G$8:$H$14,2,0),0)</f>
        <v>430000</v>
      </c>
      <c r="E9" s="22" t="str">
        <f t="shared" ref="E9:E15" si="1">IF(ISNA(VLOOKUP(B9,$G$8:$H$14,2,0)),"상대 표 없음",IF(C9-VLOOKUP(B9,$G$8:$H$14,2,0)=0,"일치","차이 확인"))</f>
        <v>상대 표 없음</v>
      </c>
      <c r="F9"/>
      <c r="G9" s="15" t="s">
        <v>8</v>
      </c>
      <c r="H9" s="17">
        <v>2100000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9" t="s">
        <v>9</v>
      </c>
      <c r="C10" s="10">
        <v>760000</v>
      </c>
      <c r="D10" s="10">
        <f t="shared" si="0"/>
        <v>-40000</v>
      </c>
      <c r="E10" s="21" t="str">
        <f t="shared" si="1"/>
        <v>차이 확인</v>
      </c>
      <c r="F10"/>
      <c r="G10" s="15" t="s">
        <v>10</v>
      </c>
      <c r="H10" s="17">
        <v>1250000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1" t="s">
        <v>10</v>
      </c>
      <c r="C11" s="12">
        <v>1250000</v>
      </c>
      <c r="D11" s="20">
        <f t="shared" si="0"/>
        <v>0</v>
      </c>
      <c r="E11" s="22" t="str">
        <f t="shared" si="1"/>
        <v>일치</v>
      </c>
      <c r="F11"/>
      <c r="G11" s="15" t="s">
        <v>9</v>
      </c>
      <c r="H11" s="17">
        <v>800000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9" t="s">
        <v>11</v>
      </c>
      <c r="C12" s="10">
        <v>840000</v>
      </c>
      <c r="D12" s="19">
        <f t="shared" si="0"/>
        <v>0</v>
      </c>
      <c r="E12" s="21" t="str">
        <f t="shared" si="1"/>
        <v>일치</v>
      </c>
      <c r="F12"/>
      <c r="G12" s="15" t="s">
        <v>11</v>
      </c>
      <c r="H12" s="17">
        <v>840000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1" t="s">
        <v>8</v>
      </c>
      <c r="C13" s="12">
        <v>2100000</v>
      </c>
      <c r="D13" s="20">
        <f t="shared" si="0"/>
        <v>0</v>
      </c>
      <c r="E13" s="22" t="str">
        <f t="shared" si="1"/>
        <v>일치</v>
      </c>
      <c r="F13"/>
      <c r="G13" s="15" t="s">
        <v>12</v>
      </c>
      <c r="H13" s="17">
        <v>920000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9" t="s">
        <v>13</v>
      </c>
      <c r="C14" s="10">
        <v>675000</v>
      </c>
      <c r="D14" s="19">
        <f t="shared" si="0"/>
        <v>0</v>
      </c>
      <c r="E14" s="21" t="str">
        <f t="shared" si="1"/>
        <v>일치</v>
      </c>
      <c r="F14"/>
      <c r="G14" s="18" t="s">
        <v>13</v>
      </c>
      <c r="H14" s="16">
        <v>675000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1" t="s">
        <v>12</v>
      </c>
      <c r="C15" s="12">
        <v>920000</v>
      </c>
      <c r="D15" s="20">
        <f t="shared" si="0"/>
        <v>0</v>
      </c>
      <c r="E15" s="22" t="str">
        <f t="shared" si="1"/>
        <v>일치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주문번호별 금액 차이와 누락 항목 표시하기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