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708\"/>
    </mc:Choice>
  </mc:AlternateContent>
  <xr:revisionPtr revIDLastSave="559" documentId="8_{0B14366A-F469-4784-B95D-221219622964}" xr6:coauthVersionLast="47" xr6:coauthVersionMax="47" xr10:uidLastSave="{ED38E997-66B2-49F8-8FDA-8474875E5857}"/>
  <bookViews>
    <workbookView xWindow="-103" yWindow="-103" windowWidth="20777" windowHeight="13200" xr2:uid="{FD827E25-04C5-49D5-96E2-8558DE76EBC7}"/>
  </bookViews>
  <sheets>
    <sheet name="근무시간에 따라 주휴수당 계산하기" sheetId="1" r:id="rId1"/>
    <sheet name="기본 주급과 주휴수당 합산하기" sheetId="2" r:id="rId2"/>
  </sheets>
  <definedNames>
    <definedName name="_xlnm._FilterDatabase" localSheetId="0" hidden="1">'근무시간에 따라 주휴수당 계산하기'!$B$7:$C$12</definedName>
    <definedName name="_xlnm._FilterDatabase" localSheetId="1" hidden="1">'기본 주급과 주휴수당 합산하기'!$B$7:$C$12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2" l="1"/>
  <c r="F10" i="2"/>
  <c r="F11" i="2"/>
  <c r="F12" i="2"/>
  <c r="F8" i="2"/>
  <c r="E9" i="1"/>
  <c r="E10" i="1"/>
  <c r="E11" i="1"/>
  <c r="E12" i="1"/>
  <c r="E8" i="1"/>
</calcChain>
</file>

<file path=xl/sharedStrings.xml><?xml version="1.0" encoding="utf-8"?>
<sst xmlns="http://schemas.openxmlformats.org/spreadsheetml/2006/main" count="36" uniqueCount="19">
  <si>
    <t>엑셀 주휴수당 계산 공식</t>
    <phoneticPr fontId="1" type="noConversion"/>
  </si>
  <si>
    <t>: 15시간 기준과 40시간 상한을 반영합니다.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</si>
  <si>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주 소정근로시간 &gt;= 발생 기준 시간, 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MIN</t>
    </r>
    <r>
      <rPr>
        <sz val="11"/>
        <color rgb="FF000000"/>
        <rFont val="맑은 고딕"/>
        <family val="3"/>
        <charset val="129"/>
        <scheme val="major"/>
      </rPr>
      <t xml:space="preserve"> ( 주 소정근로시간, 상한 시간 ) / 상한 시간 * 유급 시간 * 시급, 0 ), 0 )</t>
    </r>
  </si>
  <si>
    <t>이름</t>
  </si>
  <si>
    <t>시급</t>
  </si>
  <si>
    <t>주 소정근로시간</t>
  </si>
  <si>
    <t>주휴수당</t>
  </si>
  <si>
    <t>주급 합계</t>
  </si>
  <si>
    <t>기준 항목</t>
  </si>
  <si>
    <t>시간</t>
  </si>
  <si>
    <t>김하늘</t>
  </si>
  <si>
    <t>발생 기준</t>
  </si>
  <si>
    <t>박민수</t>
  </si>
  <si>
    <t>상한 기준</t>
  </si>
  <si>
    <t>이서윤</t>
  </si>
  <si>
    <t>유급 시간</t>
  </si>
  <si>
    <t>최도윤</t>
  </si>
  <si>
    <t>정유진</t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</si>
  <si>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시급 * 주 소정근로시간, 0 ) + 주휴수당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</si>
</sst>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335118</xdr:colOff>
      <xdr:row>1</xdr:row>
      <xdr:rowOff>19957</xdr:rowOff>
    </xdr:from>
    <xdr:to>
      <xdr:col>13</xdr:col>
      <xdr:colOff>185057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1561" y="101600"/>
          <a:ext cx="535739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683461</xdr:colOff>
      <xdr:row>1</xdr:row>
      <xdr:rowOff>19957</xdr:rowOff>
    </xdr:from>
    <xdr:to>
      <xdr:col>10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409C8358-3F14-44C2-8D54-CB0D7CFE9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2504" y="101600"/>
          <a:ext cx="535739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55000000000000004"/>
  <cols>
    <col min="1" max="1" width="3.140625" style="1" customWidth="1"/>
    <col min="2" max="3" width="9.640625" style="1" customWidth="1"/>
    <col min="4" max="4" width="13.42578125" style="1" bestFit="1" customWidth="1"/>
    <col min="5" max="6" width="9.640625" style="1" customWidth="1"/>
    <col min="7" max="7" width="3.640625" style="1" customWidth="1"/>
    <col min="8" max="9" width="9.640625" style="1" customWidth="1"/>
    <col min="10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7" t="s">
        <v>8</v>
      </c>
      <c r="I7" s="16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10</v>
      </c>
      <c r="C8" s="11">
        <v>10320</v>
      </c>
      <c r="D8" s="12">
        <v>20</v>
      </c>
      <c r="E8" s="11">
        <f>IF(D8&gt;=$I$8,ROUND(MIN(D8,$I$9)/$I$9*$I$10*C8,0),0)</f>
        <v>41280</v>
      </c>
      <c r="F8" s="11">
        <v>247680</v>
      </c>
      <c r="G8"/>
      <c r="H8" s="18" t="s">
        <v>11</v>
      </c>
      <c r="I8" s="20">
        <v>15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12</v>
      </c>
      <c r="C9" s="14">
        <v>10400</v>
      </c>
      <c r="D9" s="15">
        <v>14</v>
      </c>
      <c r="E9" s="22">
        <f t="shared" ref="E9:E12" si="0">IF(D9&gt;=$I$8,ROUND(MIN(D9,$I$9)/$I$9*$I$10*C9,0),0)</f>
        <v>0</v>
      </c>
      <c r="F9" s="14">
        <v>145600</v>
      </c>
      <c r="G9"/>
      <c r="H9" s="18" t="s">
        <v>13</v>
      </c>
      <c r="I9" s="20">
        <v>40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14</v>
      </c>
      <c r="C10" s="11">
        <v>11000</v>
      </c>
      <c r="D10" s="12">
        <v>15</v>
      </c>
      <c r="E10" s="11">
        <f t="shared" si="0"/>
        <v>33000</v>
      </c>
      <c r="F10" s="11">
        <v>198000</v>
      </c>
      <c r="G10"/>
      <c r="H10" s="21" t="s">
        <v>15</v>
      </c>
      <c r="I10" s="19">
        <v>8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16</v>
      </c>
      <c r="C11" s="14">
        <v>12000</v>
      </c>
      <c r="D11" s="15">
        <v>40</v>
      </c>
      <c r="E11" s="14">
        <f t="shared" si="0"/>
        <v>96000</v>
      </c>
      <c r="F11" s="14">
        <v>576000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17</v>
      </c>
      <c r="C12" s="11">
        <v>10400</v>
      </c>
      <c r="D12" s="12">
        <v>22.5</v>
      </c>
      <c r="E12" s="11">
        <f t="shared" si="0"/>
        <v>46800</v>
      </c>
      <c r="F12" s="11">
        <v>280800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F95CC-7054-4D79-ACBC-0ED1FDFBAC34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3" width="9.640625" style="1" customWidth="1"/>
    <col min="4" max="4" width="13.42578125" style="1" bestFit="1" customWidth="1"/>
    <col min="5" max="6" width="9.640625" style="1" customWidth="1"/>
    <col min="7" max="7" width="3.640625" style="1" customWidth="1"/>
    <col min="8" max="9" width="9.640625" style="1" customWidth="1"/>
    <col min="10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18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7" t="s">
        <v>8</v>
      </c>
      <c r="I7" s="16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10</v>
      </c>
      <c r="C8" s="11">
        <v>10320</v>
      </c>
      <c r="D8" s="12">
        <v>20</v>
      </c>
      <c r="E8" s="11">
        <v>41280</v>
      </c>
      <c r="F8" s="11">
        <f>ROUND(C8*D8,0)+E8</f>
        <v>247680</v>
      </c>
      <c r="G8"/>
      <c r="H8" s="18" t="s">
        <v>11</v>
      </c>
      <c r="I8" s="20">
        <v>15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12</v>
      </c>
      <c r="C9" s="14">
        <v>10400</v>
      </c>
      <c r="D9" s="15">
        <v>14</v>
      </c>
      <c r="E9" s="15">
        <v>0</v>
      </c>
      <c r="F9" s="14">
        <f t="shared" ref="F9:F12" si="0">ROUND(C9*D9,0)+E9</f>
        <v>145600</v>
      </c>
      <c r="G9"/>
      <c r="H9" s="18" t="s">
        <v>13</v>
      </c>
      <c r="I9" s="20">
        <v>40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14</v>
      </c>
      <c r="C10" s="11">
        <v>11000</v>
      </c>
      <c r="D10" s="12">
        <v>15</v>
      </c>
      <c r="E10" s="11">
        <v>33000</v>
      </c>
      <c r="F10" s="11">
        <f t="shared" si="0"/>
        <v>198000</v>
      </c>
      <c r="G10"/>
      <c r="H10" s="21" t="s">
        <v>15</v>
      </c>
      <c r="I10" s="19">
        <v>8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16</v>
      </c>
      <c r="C11" s="14">
        <v>12000</v>
      </c>
      <c r="D11" s="15">
        <v>40</v>
      </c>
      <c r="E11" s="14">
        <v>96000</v>
      </c>
      <c r="F11" s="14">
        <f t="shared" si="0"/>
        <v>576000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17</v>
      </c>
      <c r="C12" s="11">
        <v>10400</v>
      </c>
      <c r="D12" s="12">
        <v>22.5</v>
      </c>
      <c r="E12" s="11">
        <v>46800</v>
      </c>
      <c r="F12" s="11">
        <f t="shared" si="0"/>
        <v>280800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근무시간에 따라 주휴수당 계산하기</vt:lpstr>
      <vt:lpstr>기본 주급과 주휴수당 합산하기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2026-09-01T16:17:20Z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