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703\"/>
    </mc:Choice>
  </mc:AlternateContent>
  <xr:revisionPtr revIDLastSave="1091" documentId="8_{E3C734BB-651B-43E5-BD48-6CA2202CBCC5}" xr6:coauthVersionLast="47" xr6:coauthVersionMax="47" xr10:uidLastSave="{E96034DA-F54C-4B8C-99BC-80A699BD9D10}"/>
  <bookViews>
    <workbookView xWindow="-103" yWindow="-103" windowWidth="20777" windowHeight="13200" xr2:uid="{FD827E25-04C5-49D5-96E2-8558DE76EBC7}"/>
  </bookViews>
  <sheets>
    <sheet name="제곱미터를 평으로 환산하기" sheetId="1" r:id="rId1"/>
    <sheet name="평을 제곱미터로 환산하기" sheetId="2" r:id="rId2"/>
    <sheet name="매물별 평당 가격 계산하기" sheetId="3" r:id="rId3"/>
  </sheets>
  <definedNames>
    <definedName name="_xlnm._FilterDatabase" localSheetId="2" hidden="1">'매물별 평당 가격 계산하기'!$B$7:$C$12</definedName>
    <definedName name="_xlnm._FilterDatabase" localSheetId="0" hidden="1">'제곱미터를 평으로 환산하기'!$B$7:$C$12</definedName>
    <definedName name="_xlnm._FilterDatabase" localSheetId="1" hidden="1">'평을 제곱미터로 환산하기'!$B$7:$C$12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3" l="1"/>
  <c r="F10" i="3"/>
  <c r="F11" i="3"/>
  <c r="F8" i="3"/>
  <c r="K9" i="2"/>
  <c r="K10" i="2"/>
  <c r="K11" i="2"/>
  <c r="K8" i="2"/>
  <c r="D9" i="1"/>
  <c r="D10" i="1"/>
  <c r="D11" i="1"/>
  <c r="D8" i="1"/>
</calcChain>
</file>

<file path=xl/sharedStrings.xml><?xml version="1.0" encoding="utf-8"?>
<sst xmlns="http://schemas.openxmlformats.org/spreadsheetml/2006/main" count="51" uniqueCount="19">
  <si>
    <t>엑셀 제곱미터와 평 서로 바꾸는 공식</t>
    <phoneticPr fontId="1" type="noConversion"/>
  </si>
  <si>
    <t>: 면적 단위를 바꾸고 평당 가격까지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</si>
  <si>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ROUND</t>
    </r>
    <r>
      <rPr>
        <sz val="11"/>
        <color rgb="FF000000"/>
        <rFont val="맑은 고딕"/>
        <family val="3"/>
        <charset val="129"/>
        <scheme val="major"/>
      </rPr>
      <t xml:space="preserve"> ( 제곱미터 / 환산 상수, 1 )</t>
    </r>
  </si>
  <si>
    <t>매물명</t>
  </si>
  <si>
    <t>전용면적(㎡)</t>
  </si>
  <si>
    <t>평수</t>
  </si>
  <si>
    <t>매매가</t>
  </si>
  <si>
    <t>평당 가격</t>
  </si>
  <si>
    <t>설정 항목</t>
  </si>
  <si>
    <t>값</t>
  </si>
  <si>
    <t>입력 평수</t>
  </si>
  <si>
    <t>제곱미터</t>
  </si>
  <si>
    <t>마루아파트</t>
  </si>
  <si>
    <t>환산 상수</t>
  </si>
  <si>
    <t>해솔빌라</t>
  </si>
  <si>
    <t>가람오피스</t>
  </si>
  <si>
    <t>누리상가</t>
  </si>
  <si>
    <r>
      <t>=</t>
    </r>
    <r>
      <rPr>
        <sz val="11"/>
        <color rgb="FF0000FF"/>
        <rFont val="맑은 고딕"/>
        <family val="3"/>
        <charset val="129"/>
        <scheme val="major"/>
      </rPr>
      <t>ROUND</t>
    </r>
    <r>
      <rPr>
        <sz val="11"/>
        <color rgb="FF000000"/>
        <rFont val="맑은 고딕"/>
        <family val="3"/>
        <charset val="129"/>
        <scheme val="major"/>
      </rPr>
      <t xml:space="preserve"> ( 평수 * 환산 상수, 2 )</t>
    </r>
  </si>
  <si>
    <r>
      <t>=</t>
    </r>
    <r>
      <rPr>
        <sz val="11"/>
        <color rgb="FF0000FF"/>
        <rFont val="맑은 고딕"/>
        <family val="3"/>
        <charset val="129"/>
        <scheme val="major"/>
      </rPr>
      <t>ROUND</t>
    </r>
    <r>
      <rPr>
        <sz val="11"/>
        <color rgb="FF000000"/>
        <rFont val="맑은 고딕"/>
        <family val="3"/>
        <charset val="129"/>
        <scheme val="major"/>
      </rPr>
      <t xml:space="preserve"> ( 매매가 / ( 제곱미터 / 환산 상수 ), 0 )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</si>
</sst>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683461</xdr:colOff>
      <xdr:row>1</xdr:row>
      <xdr:rowOff>19957</xdr:rowOff>
    </xdr:from>
    <xdr:to>
      <xdr:col>12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6761" y="101600"/>
          <a:ext cx="535739" cy="189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683461</xdr:colOff>
      <xdr:row>1</xdr:row>
      <xdr:rowOff>19957</xdr:rowOff>
    </xdr:from>
    <xdr:to>
      <xdr:col>12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BF5ADB1C-7AA6-479F-9A1A-F53D5529C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6761" y="101600"/>
          <a:ext cx="535739" cy="1898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683461</xdr:colOff>
      <xdr:row>1</xdr:row>
      <xdr:rowOff>19957</xdr:rowOff>
    </xdr:from>
    <xdr:to>
      <xdr:col>12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E1BA0984-6945-400E-99E0-2794CA34C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6761" y="101600"/>
          <a:ext cx="535739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55000000000000004"/>
  <cols>
    <col min="1" max="1" width="3.140625" style="1" customWidth="1"/>
    <col min="2" max="2" width="9.640625" style="1" customWidth="1"/>
    <col min="3" max="3" width="10.5703125" style="1" bestFit="1" customWidth="1"/>
    <col min="4" max="4" width="9.640625" style="1" customWidth="1"/>
    <col min="5" max="5" width="11.640625" style="1" bestFit="1" customWidth="1"/>
    <col min="6" max="6" width="9.640625" style="1" customWidth="1"/>
    <col min="7" max="7" width="3.640625" style="1" customWidth="1"/>
    <col min="8" max="11" width="9.640625" style="1" customWidth="1"/>
    <col min="12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 s="17" t="s">
        <v>8</v>
      </c>
      <c r="I7" s="17" t="s">
        <v>9</v>
      </c>
      <c r="J7" s="17" t="s">
        <v>10</v>
      </c>
      <c r="K7" s="16" t="s">
        <v>11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12</v>
      </c>
      <c r="C8" s="11">
        <v>84.92</v>
      </c>
      <c r="D8" s="23">
        <f>ROUND(C8/$I$8,1)</f>
        <v>25.7</v>
      </c>
      <c r="E8" s="12">
        <v>764280000</v>
      </c>
      <c r="F8" s="12">
        <v>29752200</v>
      </c>
      <c r="G8"/>
      <c r="H8" s="18" t="s">
        <v>13</v>
      </c>
      <c r="I8" s="20">
        <v>3.3058000000000001</v>
      </c>
      <c r="J8" s="22">
        <v>18</v>
      </c>
      <c r="K8" s="21">
        <v>59.5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3" t="s">
        <v>14</v>
      </c>
      <c r="C9" s="14">
        <v>59</v>
      </c>
      <c r="D9" s="24">
        <f t="shared" ref="D9:D11" si="0">ROUND(C9/$I$8,1)</f>
        <v>17.8</v>
      </c>
      <c r="E9" s="15">
        <v>472000000</v>
      </c>
      <c r="F9" s="15">
        <v>26446400</v>
      </c>
      <c r="G9"/>
      <c r="H9"/>
      <c r="I9"/>
      <c r="J9" s="22">
        <v>25</v>
      </c>
      <c r="K9" s="21">
        <v>82.65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15</v>
      </c>
      <c r="C10" s="11">
        <v>101</v>
      </c>
      <c r="D10" s="23">
        <f t="shared" si="0"/>
        <v>30.6</v>
      </c>
      <c r="E10" s="12">
        <v>1010000000</v>
      </c>
      <c r="F10" s="12">
        <v>33058000</v>
      </c>
      <c r="G10"/>
      <c r="H10"/>
      <c r="I10"/>
      <c r="J10" s="22">
        <v>30</v>
      </c>
      <c r="K10" s="21">
        <v>99.17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3" t="s">
        <v>16</v>
      </c>
      <c r="C11" s="14">
        <v>82.644999999999996</v>
      </c>
      <c r="D11" s="24">
        <f t="shared" si="0"/>
        <v>25</v>
      </c>
      <c r="E11" s="15">
        <v>750000000</v>
      </c>
      <c r="F11" s="15">
        <v>30000000</v>
      </c>
      <c r="G11"/>
      <c r="H11"/>
      <c r="I11"/>
      <c r="J11" s="20">
        <v>40</v>
      </c>
      <c r="K11" s="19">
        <v>132.22999999999999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A1F64-5D05-4549-B28A-132E6E8EAE01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2" width="9.640625" style="1" customWidth="1"/>
    <col min="3" max="3" width="10.5703125" style="1" bestFit="1" customWidth="1"/>
    <col min="4" max="4" width="9.640625" style="1" customWidth="1"/>
    <col min="5" max="5" width="11.640625" style="1" bestFit="1" customWidth="1"/>
    <col min="6" max="6" width="9.640625" style="1" customWidth="1"/>
    <col min="7" max="7" width="3.640625" style="1" customWidth="1"/>
    <col min="8" max="11" width="9.640625" style="1" customWidth="1"/>
    <col min="12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17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 s="17" t="s">
        <v>8</v>
      </c>
      <c r="I7" s="17" t="s">
        <v>9</v>
      </c>
      <c r="J7" s="17" t="s">
        <v>10</v>
      </c>
      <c r="K7" s="16" t="s">
        <v>11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12</v>
      </c>
      <c r="C8" s="11">
        <v>84.92</v>
      </c>
      <c r="D8" s="11">
        <v>25.7</v>
      </c>
      <c r="E8" s="12">
        <v>764280000</v>
      </c>
      <c r="F8" s="12">
        <v>29752200</v>
      </c>
      <c r="G8"/>
      <c r="H8" s="18" t="s">
        <v>13</v>
      </c>
      <c r="I8" s="20">
        <v>3.3058000000000001</v>
      </c>
      <c r="J8" s="22">
        <v>18</v>
      </c>
      <c r="K8" s="25">
        <f>ROUND(J8*$I$8,2)</f>
        <v>59.5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3" t="s">
        <v>14</v>
      </c>
      <c r="C9" s="14">
        <v>59</v>
      </c>
      <c r="D9" s="14">
        <v>17.8</v>
      </c>
      <c r="E9" s="15">
        <v>472000000</v>
      </c>
      <c r="F9" s="15">
        <v>26446400</v>
      </c>
      <c r="G9"/>
      <c r="H9"/>
      <c r="I9"/>
      <c r="J9" s="22">
        <v>25</v>
      </c>
      <c r="K9" s="25">
        <f t="shared" ref="K9:K11" si="0">ROUND(J9*$I$8,2)</f>
        <v>82.65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15</v>
      </c>
      <c r="C10" s="11">
        <v>101</v>
      </c>
      <c r="D10" s="11">
        <v>30.6</v>
      </c>
      <c r="E10" s="12">
        <v>1010000000</v>
      </c>
      <c r="F10" s="12">
        <v>33058000</v>
      </c>
      <c r="G10"/>
      <c r="H10"/>
      <c r="I10"/>
      <c r="J10" s="22">
        <v>30</v>
      </c>
      <c r="K10" s="25">
        <f t="shared" si="0"/>
        <v>99.17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3" t="s">
        <v>16</v>
      </c>
      <c r="C11" s="14">
        <v>82.644999999999996</v>
      </c>
      <c r="D11" s="14">
        <v>25</v>
      </c>
      <c r="E11" s="15">
        <v>750000000</v>
      </c>
      <c r="F11" s="15">
        <v>30000000</v>
      </c>
      <c r="G11"/>
      <c r="H11"/>
      <c r="I11"/>
      <c r="J11" s="20">
        <v>40</v>
      </c>
      <c r="K11" s="25">
        <f t="shared" si="0"/>
        <v>132.22999999999999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1BDEE-AC97-434E-83C1-7770182B23B1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2" width="9.640625" style="1" customWidth="1"/>
    <col min="3" max="3" width="10.5703125" style="1" bestFit="1" customWidth="1"/>
    <col min="4" max="4" width="9.640625" style="1" customWidth="1"/>
    <col min="5" max="5" width="11.640625" style="1" bestFit="1" customWidth="1"/>
    <col min="6" max="6" width="9.640625" style="1" customWidth="1"/>
    <col min="7" max="7" width="3.640625" style="1" customWidth="1"/>
    <col min="8" max="11" width="9.640625" style="1" customWidth="1"/>
    <col min="12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18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 s="17" t="s">
        <v>8</v>
      </c>
      <c r="I7" s="17" t="s">
        <v>9</v>
      </c>
      <c r="J7" s="17" t="s">
        <v>10</v>
      </c>
      <c r="K7" s="16" t="s">
        <v>11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12</v>
      </c>
      <c r="C8" s="11">
        <v>84.92</v>
      </c>
      <c r="D8" s="11">
        <v>25.7</v>
      </c>
      <c r="E8" s="12">
        <v>764280000</v>
      </c>
      <c r="F8" s="12">
        <f>ROUND(E8/(C8/$I$8),0)</f>
        <v>29752200</v>
      </c>
      <c r="G8"/>
      <c r="H8" s="18" t="s">
        <v>13</v>
      </c>
      <c r="I8" s="20">
        <v>3.3058000000000001</v>
      </c>
      <c r="J8" s="22">
        <v>18</v>
      </c>
      <c r="K8" s="21">
        <v>59.5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3" t="s">
        <v>14</v>
      </c>
      <c r="C9" s="14">
        <v>59</v>
      </c>
      <c r="D9" s="14">
        <v>17.8</v>
      </c>
      <c r="E9" s="15">
        <v>472000000</v>
      </c>
      <c r="F9" s="15">
        <f t="shared" ref="F9:F11" si="0">ROUND(E9/(C9/$I$8),0)</f>
        <v>26446400</v>
      </c>
      <c r="G9"/>
      <c r="H9"/>
      <c r="I9"/>
      <c r="J9" s="22">
        <v>25</v>
      </c>
      <c r="K9" s="21">
        <v>82.65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15</v>
      </c>
      <c r="C10" s="11">
        <v>101</v>
      </c>
      <c r="D10" s="11">
        <v>30.6</v>
      </c>
      <c r="E10" s="12">
        <v>1010000000</v>
      </c>
      <c r="F10" s="12">
        <f t="shared" si="0"/>
        <v>33058000</v>
      </c>
      <c r="G10"/>
      <c r="H10"/>
      <c r="I10"/>
      <c r="J10" s="22">
        <v>30</v>
      </c>
      <c r="K10" s="21">
        <v>99.17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3" t="s">
        <v>16</v>
      </c>
      <c r="C11" s="14">
        <v>82.644999999999996</v>
      </c>
      <c r="D11" s="14">
        <v>25</v>
      </c>
      <c r="E11" s="15">
        <v>750000000</v>
      </c>
      <c r="F11" s="15">
        <f t="shared" si="0"/>
        <v>30000000</v>
      </c>
      <c r="G11"/>
      <c r="H11"/>
      <c r="I11"/>
      <c r="J11" s="20">
        <v>40</v>
      </c>
      <c r="K11" s="19">
        <v>132.22999999999999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제곱미터를 평으로 환산하기</vt:lpstr>
      <vt:lpstr>평을 제곱미터로 환산하기</vt:lpstr>
      <vt:lpstr>매물별 평당 가격 계산하기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2026-09-01T16:14:37Z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