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11\"/>
    </mc:Choice>
  </mc:AlternateContent>
  <xr:revisionPtr revIDLastSave="784" documentId="8_{791E0D2F-8E1B-44EC-B225-9AC99DF6B44B}" xr6:coauthVersionLast="47" xr6:coauthVersionMax="47" xr10:uidLastSave="{0DBA2356-8F5F-4A1A-9513-B3A53FD20007}"/>
  <bookViews>
    <workbookView xWindow="-103" yWindow="-103" windowWidth="20777" windowHeight="13200" xr2:uid="{FD827E25-04C5-49D5-96E2-8558DE76EBC7}"/>
  </bookViews>
  <sheets>
    <sheet name="기준일 전후로 주문 구분하기" sheetId="1" r:id="rId1"/>
    <sheet name="기준일 이후 주문 건수 세기" sheetId="2" r:id="rId2"/>
  </sheets>
  <definedNames>
    <definedName name="_xlnm._FilterDatabase" localSheetId="1" hidden="1">'기준일 이후 주문 건수 세기'!$B$7:$C$12</definedName>
    <definedName name="_xlnm._FilterDatabase" localSheetId="0" hidden="1">'기준일 전후로 주문 구분하기'!$B$7:$C$12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H12" i="2"/>
  <c r="E9" i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<sst xmlns="http://schemas.openxmlformats.org/spreadsheetml/2006/main" count="67" uniqueCount="26">
  <si>
    <t>엑셀 IF로 날짜 비교가 안 될 때 공식</t>
    <phoneticPr fontId="1" type="noConversion"/>
  </si>
  <si>
    <t>: 텍스트 날짜를 실제 날짜값으로 바꿔 비교합니다.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</si>
  <si>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주문일 &gt;= 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기준 연도, 기준 월, 기준 일 ), "9월 이후", "이전" )</t>
    </r>
  </si>
  <si>
    <t>주문번호</t>
  </si>
  <si>
    <t>주문일</t>
  </si>
  <si>
    <t>잘못된 비교</t>
  </si>
  <si>
    <t>공식 결과</t>
  </si>
  <si>
    <t>기준 항목</t>
  </si>
  <si>
    <t>값</t>
  </si>
  <si>
    <t>OD-1001</t>
  </si>
  <si>
    <t>이전</t>
  </si>
  <si>
    <t>기준 연도</t>
  </si>
  <si>
    <t>OD-1002</t>
  </si>
  <si>
    <t>9월 이후</t>
  </si>
  <si>
    <t>기준 월</t>
  </si>
  <si>
    <t>OD-1003</t>
  </si>
  <si>
    <t>기준 일</t>
  </si>
  <si>
    <t>OD-1004</t>
  </si>
  <si>
    <t>기준일</t>
  </si>
  <si>
    <t>OD-1005</t>
  </si>
  <si>
    <t>기준일 이후 건수</t>
  </si>
  <si>
    <t>OD-1006</t>
  </si>
  <si>
    <t>잘못된 입력</t>
  </si>
  <si>
    <t>"2026-09-01"</t>
  </si>
  <si>
    <t>OD-1007</t>
  </si>
  <si>
    <r>
      <t>=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기준 연도, 기준 월, 기준 일 )   =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주문일 범위, "&gt;=" &amp; 기준일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</si>
</sst>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683649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735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683649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716EEE8-E507-4589-B9BF-D3A7D0C01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735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4" width="9.92578125" style="1" bestFit="1" customWidth="1"/>
    <col min="5" max="5" width="9.640625" style="1" customWidth="1"/>
    <col min="6" max="6" width="3.640625" style="1" customWidth="1"/>
    <col min="7" max="7" width="14.0703125" style="1" bestFit="1" customWidth="1"/>
    <col min="8" max="8" width="11.21093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46262</v>
      </c>
      <c r="D8" s="10" t="s">
        <v>10</v>
      </c>
      <c r="E8" s="20" t="str">
        <f>IF(C8&gt;=DATE($H$8,$H$9,$H$10),"9월 이후","이전")</f>
        <v>이전</v>
      </c>
      <c r="F8"/>
      <c r="G8" s="16" t="s">
        <v>11</v>
      </c>
      <c r="H8" s="17">
        <v>2026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12</v>
      </c>
      <c r="C9" s="13">
        <v>46266</v>
      </c>
      <c r="D9" s="12" t="s">
        <v>10</v>
      </c>
      <c r="E9" s="21" t="str">
        <f t="shared" ref="E9:E14" si="0">IF(C9&gt;=DATE($H$8,$H$9,$H$10),"9월 이후","이전")</f>
        <v>9월 이후</v>
      </c>
      <c r="F9"/>
      <c r="G9" s="16" t="s">
        <v>14</v>
      </c>
      <c r="H9" s="17">
        <v>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46268</v>
      </c>
      <c r="D10" s="10" t="s">
        <v>10</v>
      </c>
      <c r="E10" s="20" t="str">
        <f t="shared" si="0"/>
        <v>9월 이후</v>
      </c>
      <c r="F10"/>
      <c r="G10" s="16" t="s">
        <v>16</v>
      </c>
      <c r="H10" s="17">
        <v>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17</v>
      </c>
      <c r="C11" s="13">
        <v>46265</v>
      </c>
      <c r="D11" s="12" t="s">
        <v>10</v>
      </c>
      <c r="E11" s="21" t="str">
        <f t="shared" si="0"/>
        <v>이전</v>
      </c>
      <c r="F11"/>
      <c r="G11" s="16" t="s">
        <v>18</v>
      </c>
      <c r="H11" s="18">
        <v>46266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19</v>
      </c>
      <c r="C12" s="11">
        <v>46280</v>
      </c>
      <c r="D12" s="10" t="s">
        <v>10</v>
      </c>
      <c r="E12" s="20" t="str">
        <f t="shared" si="0"/>
        <v>9월 이후</v>
      </c>
      <c r="F12"/>
      <c r="G12" s="16" t="s">
        <v>20</v>
      </c>
      <c r="H12" s="17">
        <v>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21</v>
      </c>
      <c r="C13" s="13">
        <v>46295</v>
      </c>
      <c r="D13" s="12" t="s">
        <v>10</v>
      </c>
      <c r="E13" s="21" t="str">
        <f t="shared" si="0"/>
        <v>9월 이후</v>
      </c>
      <c r="F13"/>
      <c r="G13" s="19" t="s">
        <v>22</v>
      </c>
      <c r="H13" s="12" t="s">
        <v>23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24</v>
      </c>
      <c r="C14" s="11">
        <v>46249</v>
      </c>
      <c r="D14" s="10" t="s">
        <v>10</v>
      </c>
      <c r="E14" s="20" t="str">
        <f t="shared" si="0"/>
        <v>이전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A9516-3302-465D-AB5C-3815F5DEF219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4" width="9.92578125" style="1" bestFit="1" customWidth="1"/>
    <col min="5" max="5" width="9.640625" style="1" customWidth="1"/>
    <col min="6" max="6" width="3.640625" style="1" customWidth="1"/>
    <col min="7" max="7" width="14.0703125" style="1" bestFit="1" customWidth="1"/>
    <col min="8" max="8" width="11.210937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46262</v>
      </c>
      <c r="D8" s="10" t="s">
        <v>10</v>
      </c>
      <c r="E8" s="10" t="s">
        <v>10</v>
      </c>
      <c r="F8"/>
      <c r="G8" s="16" t="s">
        <v>11</v>
      </c>
      <c r="H8" s="17">
        <v>2026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12</v>
      </c>
      <c r="C9" s="13">
        <v>46266</v>
      </c>
      <c r="D9" s="12" t="s">
        <v>10</v>
      </c>
      <c r="E9" s="12" t="s">
        <v>13</v>
      </c>
      <c r="F9"/>
      <c r="G9" s="16" t="s">
        <v>14</v>
      </c>
      <c r="H9" s="17">
        <v>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46268</v>
      </c>
      <c r="D10" s="10" t="s">
        <v>10</v>
      </c>
      <c r="E10" s="10" t="s">
        <v>13</v>
      </c>
      <c r="F10"/>
      <c r="G10" s="16" t="s">
        <v>16</v>
      </c>
      <c r="H10" s="17">
        <v>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17</v>
      </c>
      <c r="C11" s="13">
        <v>46265</v>
      </c>
      <c r="D11" s="12" t="s">
        <v>10</v>
      </c>
      <c r="E11" s="12" t="s">
        <v>10</v>
      </c>
      <c r="F11"/>
      <c r="G11" s="16" t="s">
        <v>18</v>
      </c>
      <c r="H11" s="18">
        <f>DATE($H$8,$H$9,$H$10)</f>
        <v>46266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19</v>
      </c>
      <c r="C12" s="11">
        <v>46280</v>
      </c>
      <c r="D12" s="10" t="s">
        <v>10</v>
      </c>
      <c r="E12" s="10" t="s">
        <v>13</v>
      </c>
      <c r="F12"/>
      <c r="G12" s="16" t="s">
        <v>20</v>
      </c>
      <c r="H12" s="22">
        <f>COUNTIFS($C$8:$C$14,"&gt;="&amp;$H$11)</f>
        <v>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 t="s">
        <v>21</v>
      </c>
      <c r="C13" s="13">
        <v>46295</v>
      </c>
      <c r="D13" s="12" t="s">
        <v>10</v>
      </c>
      <c r="E13" s="12" t="s">
        <v>13</v>
      </c>
      <c r="F13"/>
      <c r="G13" s="19" t="s">
        <v>22</v>
      </c>
      <c r="H13" s="12" t="s">
        <v>23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24</v>
      </c>
      <c r="C14" s="11">
        <v>46249</v>
      </c>
      <c r="D14" s="10" t="s">
        <v>10</v>
      </c>
      <c r="E14" s="10" t="s">
        <v>10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기준일 전후로 주문 구분하기</vt:lpstr>
      <vt:lpstr>기준일 이후 주문 건수 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