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97\"/>
    </mc:Choice>
  </mc:AlternateContent>
  <xr:revisionPtr revIDLastSave="910" documentId="8_{6D634FC5-D2C9-4BF6-8512-89A4272238D5}" xr6:coauthVersionLast="47" xr6:coauthVersionMax="47" xr10:uidLastSave="{1937B8A9-57C2-47E5-B9C3-2C9C726BADF9}"/>
  <bookViews>
    <workbookView xWindow="-103" yWindow="-103" windowWidth="20777" windowHeight="13200" xr2:uid="{FD827E25-04C5-49D5-96E2-8558DE76EBC7}"/>
  </bookViews>
  <sheets>
    <sheet name="예치기간의 세전 이자 계산하기" sheetId="1" r:id="rId1"/>
    <sheet name="일반과세 15.4%의 이자소득세 계산하기" sheetId="2" r:id="rId2"/>
    <sheet name="원금과 세후 이자를 합쳐 만기액 구하기" sheetId="3" r:id="rId3"/>
  </sheets>
  <definedNames>
    <definedName name="_xlnm._FilterDatabase" localSheetId="0" hidden="1">'예치기간의 세전 이자 계산하기'!$B$7:$C$12</definedName>
    <definedName name="_xlnm._FilterDatabase" localSheetId="2" hidden="1">'원금과 세후 이자를 합쳐 만기액 구하기'!$B$7:$C$12</definedName>
    <definedName name="_xlnm._FilterDatabase" localSheetId="1" hidden="1">'일반과세 15.4%의 이자소득세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3" l="1"/>
  <c r="H10" i="3"/>
  <c r="H11" i="3"/>
  <c r="H12" i="3"/>
  <c r="H8" i="3"/>
  <c r="G9" i="2"/>
  <c r="G10" i="2"/>
  <c r="G11" i="2"/>
  <c r="G12" i="2"/>
  <c r="G8" i="2"/>
  <c r="F9" i="1"/>
  <c r="F10" i="1"/>
  <c r="F11" i="1"/>
  <c r="F12" i="1"/>
  <c r="F8" i="1"/>
</calcChain>
</file>

<file path=xl/sharedStrings.xml><?xml version="1.0" encoding="utf-8"?>
<sst xmlns="http://schemas.openxmlformats.org/spreadsheetml/2006/main" count="60" uniqueCount="22">
  <si>
    <t>엑셀 예금 이자와 세후 실수령액 계산 공식</t>
    <phoneticPr fontId="1" type="noConversion"/>
  </si>
  <si>
    <t>: 세전 이자와 세금을 계산해 만기 세후 실수령액을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</si>
  <si>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원금 * 연이율 * 예치개월 / 12, 0 )</t>
    </r>
  </si>
  <si>
    <t>상품명</t>
  </si>
  <si>
    <t>원금</t>
  </si>
  <si>
    <t>연이율</t>
  </si>
  <si>
    <t>예치개월</t>
  </si>
  <si>
    <t>세전 이자</t>
  </si>
  <si>
    <t>이자소득세</t>
  </si>
  <si>
    <t>세후 만기액</t>
  </si>
  <si>
    <t>세율 항목</t>
  </si>
  <si>
    <t>세율</t>
  </si>
  <si>
    <t>가온예금</t>
  </si>
  <si>
    <t>소득세</t>
  </si>
  <si>
    <t>한빛예금</t>
  </si>
  <si>
    <t>지방소득세</t>
  </si>
  <si>
    <t>새봄예금</t>
  </si>
  <si>
    <t>합계</t>
  </si>
  <si>
    <t>미래예금</t>
  </si>
  <si>
    <t>온누리예금</t>
  </si>
  <si>
    <r>
      <t>=</t>
    </r>
    <r>
      <rPr>
        <sz val="11"/>
        <color rgb="FF0000FF"/>
        <rFont val="맑은 고딕"/>
        <family val="3"/>
        <charset val="129"/>
        <scheme val="major"/>
      </rPr>
      <t>ROUNDDOWN</t>
    </r>
    <r>
      <rPr>
        <sz val="11"/>
        <color rgb="FF000000"/>
        <rFont val="맑은 고딕"/>
        <family val="3"/>
        <charset val="129"/>
        <scheme val="major"/>
      </rPr>
      <t xml:space="preserve"> ( 세전 이자 * 합계 세율, 0 )</t>
    </r>
  </si>
  <si>
    <t>=원금 + 세전 이자 - 이자소득세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</si>
</sst>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682523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4437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682523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A0398BFE-BFD9-45A9-999C-E54B0656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4437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682523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33433AA-CF21-46B1-8615-679835EA6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4437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55000000000000004"/>
  <cols>
    <col min="1" max="1" width="3.140625" style="1" customWidth="1"/>
    <col min="2" max="7" width="9.640625" style="1" customWidth="1"/>
    <col min="8" max="8" width="9.92578125" style="1" bestFit="1" customWidth="1"/>
    <col min="9" max="9" width="3.640625" style="1" customWidth="1"/>
    <col min="10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/>
      <c r="J7" s="19" t="s">
        <v>10</v>
      </c>
      <c r="K7" s="18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12</v>
      </c>
      <c r="C8" s="11">
        <v>10000000</v>
      </c>
      <c r="D8" s="12">
        <v>3.5999999999999997E-2</v>
      </c>
      <c r="E8" s="13">
        <v>12</v>
      </c>
      <c r="F8" s="11">
        <f>ROUND(C8*D8*E8/12,0)</f>
        <v>360000</v>
      </c>
      <c r="G8" s="11">
        <v>55440</v>
      </c>
      <c r="H8" s="11">
        <v>10304560</v>
      </c>
      <c r="I8"/>
      <c r="J8" s="20" t="s">
        <v>13</v>
      </c>
      <c r="K8" s="21">
        <v>0.14000000000000001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4" t="s">
        <v>14</v>
      </c>
      <c r="C9" s="15">
        <v>20000000</v>
      </c>
      <c r="D9" s="16">
        <v>4.2000000000000003E-2</v>
      </c>
      <c r="E9" s="17">
        <v>6</v>
      </c>
      <c r="F9" s="15">
        <f t="shared" ref="F9:F12" si="0">ROUND(C9*D9*E9/12,0)</f>
        <v>420000</v>
      </c>
      <c r="G9" s="15">
        <v>64680</v>
      </c>
      <c r="H9" s="15">
        <v>20355320</v>
      </c>
      <c r="I9"/>
      <c r="J9" s="20" t="s">
        <v>15</v>
      </c>
      <c r="K9" s="24">
        <v>1.4E-2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16</v>
      </c>
      <c r="C10" s="11">
        <v>15000000</v>
      </c>
      <c r="D10" s="12">
        <v>3.2000000000000001E-2</v>
      </c>
      <c r="E10" s="13">
        <v>9</v>
      </c>
      <c r="F10" s="11">
        <f t="shared" si="0"/>
        <v>360000</v>
      </c>
      <c r="G10" s="11">
        <v>55440</v>
      </c>
      <c r="H10" s="11">
        <v>15304560</v>
      </c>
      <c r="I10"/>
      <c r="J10" s="23" t="s">
        <v>17</v>
      </c>
      <c r="K10" s="22">
        <v>0.154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4" t="s">
        <v>18</v>
      </c>
      <c r="C11" s="15">
        <v>8000000</v>
      </c>
      <c r="D11" s="16">
        <v>4.4999999999999998E-2</v>
      </c>
      <c r="E11" s="17">
        <v>3</v>
      </c>
      <c r="F11" s="15">
        <f t="shared" si="0"/>
        <v>90000</v>
      </c>
      <c r="G11" s="15">
        <v>13860</v>
      </c>
      <c r="H11" s="15">
        <v>8076140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19</v>
      </c>
      <c r="C12" s="11">
        <v>30000000</v>
      </c>
      <c r="D12" s="12">
        <v>3.7999999999999999E-2</v>
      </c>
      <c r="E12" s="13">
        <v>18</v>
      </c>
      <c r="F12" s="11">
        <f t="shared" si="0"/>
        <v>1710000</v>
      </c>
      <c r="G12" s="11">
        <v>263340</v>
      </c>
      <c r="H12" s="11">
        <v>31446660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DE68B-67E4-4B0C-B461-D3652EFD7AC4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7" width="9.640625" style="1" customWidth="1"/>
    <col min="8" max="8" width="9.92578125" style="1" bestFit="1" customWidth="1"/>
    <col min="9" max="9" width="3.640625" style="1" customWidth="1"/>
    <col min="10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20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/>
      <c r="J7" s="19" t="s">
        <v>10</v>
      </c>
      <c r="K7" s="18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12</v>
      </c>
      <c r="C8" s="11">
        <v>10000000</v>
      </c>
      <c r="D8" s="12">
        <v>3.5999999999999997E-2</v>
      </c>
      <c r="E8" s="13">
        <v>12</v>
      </c>
      <c r="F8" s="11">
        <v>360000</v>
      </c>
      <c r="G8" s="11">
        <f>ROUNDDOWN(F8*$K$10,0)</f>
        <v>55440</v>
      </c>
      <c r="H8" s="11">
        <v>10304560</v>
      </c>
      <c r="I8"/>
      <c r="J8" s="20" t="s">
        <v>13</v>
      </c>
      <c r="K8" s="21">
        <v>0.14000000000000001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4" t="s">
        <v>14</v>
      </c>
      <c r="C9" s="15">
        <v>20000000</v>
      </c>
      <c r="D9" s="16">
        <v>4.2000000000000003E-2</v>
      </c>
      <c r="E9" s="17">
        <v>6</v>
      </c>
      <c r="F9" s="15">
        <v>420000</v>
      </c>
      <c r="G9" s="15">
        <f t="shared" ref="G9:G12" si="0">ROUNDDOWN(F9*$K$10,0)</f>
        <v>64680</v>
      </c>
      <c r="H9" s="15">
        <v>20355320</v>
      </c>
      <c r="I9"/>
      <c r="J9" s="20" t="s">
        <v>15</v>
      </c>
      <c r="K9" s="24">
        <v>1.4E-2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16</v>
      </c>
      <c r="C10" s="11">
        <v>15000000</v>
      </c>
      <c r="D10" s="12">
        <v>3.2000000000000001E-2</v>
      </c>
      <c r="E10" s="13">
        <v>9</v>
      </c>
      <c r="F10" s="11">
        <v>360000</v>
      </c>
      <c r="G10" s="11">
        <f t="shared" si="0"/>
        <v>55440</v>
      </c>
      <c r="H10" s="11">
        <v>15304560</v>
      </c>
      <c r="I10"/>
      <c r="J10" s="23" t="s">
        <v>17</v>
      </c>
      <c r="K10" s="22">
        <v>0.154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4" t="s">
        <v>18</v>
      </c>
      <c r="C11" s="15">
        <v>8000000</v>
      </c>
      <c r="D11" s="16">
        <v>4.4999999999999998E-2</v>
      </c>
      <c r="E11" s="17">
        <v>3</v>
      </c>
      <c r="F11" s="15">
        <v>90000</v>
      </c>
      <c r="G11" s="15">
        <f t="shared" si="0"/>
        <v>13860</v>
      </c>
      <c r="H11" s="15">
        <v>8076140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19</v>
      </c>
      <c r="C12" s="11">
        <v>30000000</v>
      </c>
      <c r="D12" s="12">
        <v>3.7999999999999999E-2</v>
      </c>
      <c r="E12" s="13">
        <v>18</v>
      </c>
      <c r="F12" s="11">
        <v>1710000</v>
      </c>
      <c r="G12" s="11">
        <f t="shared" si="0"/>
        <v>263340</v>
      </c>
      <c r="H12" s="11">
        <v>31446660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0EDF-B20A-46A1-B1B5-829DDB6DDD4F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7" width="9.640625" style="1" customWidth="1"/>
    <col min="8" max="8" width="9.92578125" style="1" bestFit="1" customWidth="1"/>
    <col min="9" max="9" width="3.640625" style="1" customWidth="1"/>
    <col min="10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21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/>
      <c r="J7" s="19" t="s">
        <v>10</v>
      </c>
      <c r="K7" s="18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12</v>
      </c>
      <c r="C8" s="11">
        <v>10000000</v>
      </c>
      <c r="D8" s="12">
        <v>3.5999999999999997E-2</v>
      </c>
      <c r="E8" s="13">
        <v>12</v>
      </c>
      <c r="F8" s="11">
        <v>360000</v>
      </c>
      <c r="G8" s="11">
        <v>55440</v>
      </c>
      <c r="H8" s="11">
        <f>C8+F8-G8</f>
        <v>10304560</v>
      </c>
      <c r="I8"/>
      <c r="J8" s="20" t="s">
        <v>13</v>
      </c>
      <c r="K8" s="21">
        <v>0.14000000000000001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4" t="s">
        <v>14</v>
      </c>
      <c r="C9" s="15">
        <v>20000000</v>
      </c>
      <c r="D9" s="16">
        <v>4.2000000000000003E-2</v>
      </c>
      <c r="E9" s="17">
        <v>6</v>
      </c>
      <c r="F9" s="15">
        <v>420000</v>
      </c>
      <c r="G9" s="15">
        <v>64680</v>
      </c>
      <c r="H9" s="15">
        <f t="shared" ref="H9:H12" si="0">C9+F9-G9</f>
        <v>20355320</v>
      </c>
      <c r="I9"/>
      <c r="J9" s="20" t="s">
        <v>15</v>
      </c>
      <c r="K9" s="24">
        <v>1.4E-2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16</v>
      </c>
      <c r="C10" s="11">
        <v>15000000</v>
      </c>
      <c r="D10" s="12">
        <v>3.2000000000000001E-2</v>
      </c>
      <c r="E10" s="13">
        <v>9</v>
      </c>
      <c r="F10" s="11">
        <v>360000</v>
      </c>
      <c r="G10" s="11">
        <v>55440</v>
      </c>
      <c r="H10" s="11">
        <f t="shared" si="0"/>
        <v>15304560</v>
      </c>
      <c r="I10"/>
      <c r="J10" s="23" t="s">
        <v>17</v>
      </c>
      <c r="K10" s="22">
        <v>0.154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4" t="s">
        <v>18</v>
      </c>
      <c r="C11" s="15">
        <v>8000000</v>
      </c>
      <c r="D11" s="16">
        <v>4.4999999999999998E-2</v>
      </c>
      <c r="E11" s="17">
        <v>3</v>
      </c>
      <c r="F11" s="15">
        <v>90000</v>
      </c>
      <c r="G11" s="15">
        <v>13860</v>
      </c>
      <c r="H11" s="15">
        <f t="shared" si="0"/>
        <v>8076140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19</v>
      </c>
      <c r="C12" s="11">
        <v>30000000</v>
      </c>
      <c r="D12" s="12">
        <v>3.7999999999999999E-2</v>
      </c>
      <c r="E12" s="13">
        <v>18</v>
      </c>
      <c r="F12" s="11">
        <v>1710000</v>
      </c>
      <c r="G12" s="11">
        <v>263340</v>
      </c>
      <c r="H12" s="11">
        <f t="shared" si="0"/>
        <v>31446660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예치기간의 세전 이자 계산하기</vt:lpstr>
      <vt:lpstr>일반과세 15.4%의 이자소득세 계산하기</vt:lpstr>
      <vt:lpstr>원금과 세후 이자를 합쳐 만기액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