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87\"/>
    </mc:Choice>
  </mc:AlternateContent>
  <xr:revisionPtr revIDLastSave="862" documentId="8_{BF90E48F-4628-4326-BF0E-54AB6B95873A}" xr6:coauthVersionLast="47" xr6:coauthVersionMax="47" xr10:uidLastSave="{9604A5C6-D037-4E6A-9D12-A6C1B14D1FFF}"/>
  <bookViews>
    <workbookView xWindow="-103" yWindow="-103" windowWidth="20777" windowHeight="13200" xr2:uid="{FD827E25-04C5-49D5-96E2-8558DE76EBC7}"/>
  </bookViews>
  <sheets>
    <sheet name="계약금액에서 원천징수세액 계산하기" sheetId="1" r:id="rId1"/>
    <sheet name="계약금액에서 실수령액 계산하기" sheetId="2" r:id="rId2"/>
    <sheet name="실수령액으로 세전 계약금액 역산하기" sheetId="3" r:id="rId3"/>
  </sheets>
  <definedNames>
    <definedName name="_xlnm._FilterDatabase" localSheetId="1" hidden="1">'계약금액에서 실수령액 계산하기'!$B$7:$C$12</definedName>
    <definedName name="_xlnm._FilterDatabase" localSheetId="0" hidden="1">'계약금액에서 원천징수세액 계산하기'!$B$7:$C$12</definedName>
    <definedName name="_xlnm._FilterDatabase" localSheetId="2" hidden="1">'실수령액으로 세전 계약금액 역산하기'!$B$7:$C$12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3" l="1"/>
  <c r="G10" i="3"/>
  <c r="G11" i="3"/>
  <c r="G12" i="3"/>
  <c r="G8" i="3"/>
  <c r="E9" i="2"/>
  <c r="E10" i="2"/>
  <c r="E11" i="2"/>
  <c r="E12" i="2"/>
  <c r="E8" i="2"/>
  <c r="D9" i="1"/>
  <c r="D10" i="1"/>
  <c r="D11" i="1"/>
  <c r="D12" i="1"/>
  <c r="D8" i="1"/>
</calcChain>
</file>

<file path=xl/sharedStrings.xml><?xml version="1.0" encoding="utf-8"?>
<sst xmlns="http://schemas.openxmlformats.org/spreadsheetml/2006/main" count="57" uniqueCount="21">
  <si>
    <t>엑셀 프리랜서 3.3% 세금과 실수령액 계산 공식</t>
    <phoneticPr fontId="1" type="noConversion"/>
  </si>
  <si>
    <t>: 지급액 계산과 세전 금액 역산을 함께 정리합니다.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</si>
  <si>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계약금액 * 원천징수율, 0 )</t>
    </r>
  </si>
  <si>
    <t>이름</t>
  </si>
  <si>
    <t>계약금액</t>
  </si>
  <si>
    <t>원천징수세액</t>
  </si>
  <si>
    <t>실수령액</t>
  </si>
  <si>
    <t>역산 실수령액</t>
  </si>
  <si>
    <t>세전 계약금액</t>
  </si>
  <si>
    <t>세율 항목</t>
  </si>
  <si>
    <t>세율</t>
  </si>
  <si>
    <t>김서준</t>
  </si>
  <si>
    <t>소득세</t>
  </si>
  <si>
    <t>이지안</t>
  </si>
  <si>
    <t>개인지방소득세</t>
  </si>
  <si>
    <t>박도윤</t>
  </si>
  <si>
    <t>합계</t>
  </si>
  <si>
    <t>최유진</t>
  </si>
  <si>
    <t>정하늘</t>
  </si>
  <si>
    <t>=계약금액 - 원천징수세액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</si>
  <si>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역산 실수령액 / ( 1 - 원천징수율 ),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</si>
</sst>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682524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353" y="101600"/>
          <a:ext cx="536676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682524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F8022884-735D-45E4-99B5-B4BCCB6E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353" y="101600"/>
          <a:ext cx="536676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682524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5A2A47C1-CE88-450B-9EC1-A6FEDABF8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353" y="101600"/>
          <a:ext cx="536676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1.0703125" style="1" bestFit="1" customWidth="1"/>
    <col min="5" max="5" width="9.640625" style="1" customWidth="1"/>
    <col min="6" max="7" width="11.7109375" style="1" bestFit="1" customWidth="1"/>
    <col min="8" max="8" width="3.640625" style="1" customWidth="1"/>
    <col min="9" max="9" width="12.85546875" style="1" bestFit="1" customWidth="1"/>
    <col min="10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9</v>
      </c>
      <c r="J7" s="14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1000000</v>
      </c>
      <c r="D8" s="11">
        <f>ROUND(C8*$J$10,0)</f>
        <v>33000</v>
      </c>
      <c r="E8" s="11">
        <v>967000</v>
      </c>
      <c r="F8" s="11">
        <v>967000</v>
      </c>
      <c r="G8" s="11">
        <v>1000000</v>
      </c>
      <c r="H8"/>
      <c r="I8" s="16" t="s">
        <v>12</v>
      </c>
      <c r="J8" s="17">
        <v>0.03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13</v>
      </c>
      <c r="C9" s="13">
        <v>2500000</v>
      </c>
      <c r="D9" s="13">
        <f t="shared" ref="D9:D12" si="0">ROUND(C9*$J$10,0)</f>
        <v>82500</v>
      </c>
      <c r="E9" s="13">
        <v>2417500</v>
      </c>
      <c r="F9" s="13">
        <v>2417500</v>
      </c>
      <c r="G9" s="13">
        <v>2500000</v>
      </c>
      <c r="H9"/>
      <c r="I9" s="16" t="s">
        <v>14</v>
      </c>
      <c r="J9" s="20">
        <v>3.0000000000000001E-3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3000000</v>
      </c>
      <c r="D10" s="11">
        <f t="shared" si="0"/>
        <v>99000</v>
      </c>
      <c r="E10" s="11">
        <v>2901000</v>
      </c>
      <c r="F10" s="11">
        <v>2901000</v>
      </c>
      <c r="G10" s="11">
        <v>3000000</v>
      </c>
      <c r="H10"/>
      <c r="I10" s="19" t="s">
        <v>16</v>
      </c>
      <c r="J10" s="18">
        <v>3.3000000000000002E-2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17</v>
      </c>
      <c r="C11" s="13">
        <v>4500000</v>
      </c>
      <c r="D11" s="13">
        <f t="shared" si="0"/>
        <v>148500</v>
      </c>
      <c r="E11" s="13">
        <v>4351500</v>
      </c>
      <c r="F11" s="13">
        <v>4351500</v>
      </c>
      <c r="G11" s="13">
        <v>4500000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18</v>
      </c>
      <c r="C12" s="11">
        <v>6000000</v>
      </c>
      <c r="D12" s="11">
        <f t="shared" si="0"/>
        <v>198000</v>
      </c>
      <c r="E12" s="11">
        <v>5802000</v>
      </c>
      <c r="F12" s="11">
        <v>5802000</v>
      </c>
      <c r="G12" s="11">
        <v>6000000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5DC3B-56B5-462F-BFA9-4DFF41BBE677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1.0703125" style="1" bestFit="1" customWidth="1"/>
    <col min="5" max="5" width="9.640625" style="1" customWidth="1"/>
    <col min="6" max="7" width="11.7109375" style="1" bestFit="1" customWidth="1"/>
    <col min="8" max="8" width="3.640625" style="1" customWidth="1"/>
    <col min="9" max="9" width="12.85546875" style="1" bestFit="1" customWidth="1"/>
    <col min="10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19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9</v>
      </c>
      <c r="J7" s="14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1000000</v>
      </c>
      <c r="D8" s="11">
        <v>33000</v>
      </c>
      <c r="E8" s="11">
        <f>C8-D8</f>
        <v>967000</v>
      </c>
      <c r="F8" s="11">
        <v>967000</v>
      </c>
      <c r="G8" s="11">
        <v>1000000</v>
      </c>
      <c r="H8"/>
      <c r="I8" s="16" t="s">
        <v>12</v>
      </c>
      <c r="J8" s="17">
        <v>0.03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13</v>
      </c>
      <c r="C9" s="13">
        <v>2500000</v>
      </c>
      <c r="D9" s="13">
        <v>82500</v>
      </c>
      <c r="E9" s="13">
        <f t="shared" ref="E9:E12" si="0">C9-D9</f>
        <v>2417500</v>
      </c>
      <c r="F9" s="13">
        <v>2417500</v>
      </c>
      <c r="G9" s="13">
        <v>2500000</v>
      </c>
      <c r="H9"/>
      <c r="I9" s="16" t="s">
        <v>14</v>
      </c>
      <c r="J9" s="20">
        <v>3.0000000000000001E-3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3000000</v>
      </c>
      <c r="D10" s="11">
        <v>99000</v>
      </c>
      <c r="E10" s="11">
        <f t="shared" si="0"/>
        <v>2901000</v>
      </c>
      <c r="F10" s="11">
        <v>2901000</v>
      </c>
      <c r="G10" s="11">
        <v>3000000</v>
      </c>
      <c r="H10"/>
      <c r="I10" s="19" t="s">
        <v>16</v>
      </c>
      <c r="J10" s="18">
        <v>3.3000000000000002E-2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17</v>
      </c>
      <c r="C11" s="13">
        <v>4500000</v>
      </c>
      <c r="D11" s="13">
        <v>148500</v>
      </c>
      <c r="E11" s="13">
        <f t="shared" si="0"/>
        <v>4351500</v>
      </c>
      <c r="F11" s="13">
        <v>4351500</v>
      </c>
      <c r="G11" s="13">
        <v>4500000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18</v>
      </c>
      <c r="C12" s="11">
        <v>6000000</v>
      </c>
      <c r="D12" s="11">
        <v>198000</v>
      </c>
      <c r="E12" s="11">
        <f t="shared" si="0"/>
        <v>5802000</v>
      </c>
      <c r="F12" s="11">
        <v>5802000</v>
      </c>
      <c r="G12" s="11">
        <v>6000000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154D2-B501-427F-BAE4-4813F60B9D1D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4" width="11.0703125" style="1" bestFit="1" customWidth="1"/>
    <col min="5" max="5" width="9.640625" style="1" customWidth="1"/>
    <col min="6" max="7" width="11.7109375" style="1" bestFit="1" customWidth="1"/>
    <col min="8" max="8" width="3.640625" style="1" customWidth="1"/>
    <col min="9" max="9" width="12.85546875" style="1" bestFit="1" customWidth="1"/>
    <col min="10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20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9</v>
      </c>
      <c r="J7" s="14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1000000</v>
      </c>
      <c r="D8" s="11">
        <v>33000</v>
      </c>
      <c r="E8" s="11">
        <v>967000</v>
      </c>
      <c r="F8" s="11">
        <v>967000</v>
      </c>
      <c r="G8" s="11">
        <f>ROUND(F8/(1-$J$10),0)</f>
        <v>1000000</v>
      </c>
      <c r="H8"/>
      <c r="I8" s="16" t="s">
        <v>12</v>
      </c>
      <c r="J8" s="17">
        <v>0.03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 t="s">
        <v>13</v>
      </c>
      <c r="C9" s="13">
        <v>2500000</v>
      </c>
      <c r="D9" s="13">
        <v>82500</v>
      </c>
      <c r="E9" s="13">
        <v>2417500</v>
      </c>
      <c r="F9" s="13">
        <v>2417500</v>
      </c>
      <c r="G9" s="13">
        <f t="shared" ref="G9:G12" si="0">ROUND(F9/(1-$J$10),0)</f>
        <v>2500000</v>
      </c>
      <c r="H9"/>
      <c r="I9" s="16" t="s">
        <v>14</v>
      </c>
      <c r="J9" s="20">
        <v>3.0000000000000001E-3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1">
        <v>3000000</v>
      </c>
      <c r="D10" s="11">
        <v>99000</v>
      </c>
      <c r="E10" s="11">
        <v>2901000</v>
      </c>
      <c r="F10" s="11">
        <v>2901000</v>
      </c>
      <c r="G10" s="11">
        <f t="shared" si="0"/>
        <v>3000000</v>
      </c>
      <c r="H10"/>
      <c r="I10" s="19" t="s">
        <v>16</v>
      </c>
      <c r="J10" s="18">
        <v>3.3000000000000002E-2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 t="s">
        <v>17</v>
      </c>
      <c r="C11" s="13">
        <v>4500000</v>
      </c>
      <c r="D11" s="13">
        <v>148500</v>
      </c>
      <c r="E11" s="13">
        <v>4351500</v>
      </c>
      <c r="F11" s="13">
        <v>4351500</v>
      </c>
      <c r="G11" s="13">
        <f t="shared" si="0"/>
        <v>4500000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18</v>
      </c>
      <c r="C12" s="11">
        <v>6000000</v>
      </c>
      <c r="D12" s="11">
        <v>198000</v>
      </c>
      <c r="E12" s="11">
        <v>5802000</v>
      </c>
      <c r="F12" s="11">
        <v>5802000</v>
      </c>
      <c r="G12" s="11">
        <f t="shared" si="0"/>
        <v>6000000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계약금액에서 원천징수세액 계산하기</vt:lpstr>
      <vt:lpstr>계약금액에서 실수령액 계산하기</vt:lpstr>
      <vt:lpstr>실수령액으로 세전 계약금액 역산하기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