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80\"/>
    </mc:Choice>
  </mc:AlternateContent>
  <xr:revisionPtr revIDLastSave="714" documentId="8_{DE1CFF0A-B856-4A46-8B6D-3DDEDAA53830}" xr6:coauthVersionLast="47" xr6:coauthVersionMax="47" xr10:uidLastSave="{868E30D3-A5EC-410E-A6B6-CBBD6FB6BC3B}"/>
  <bookViews>
    <workbookView xWindow="1131" yWindow="1131" windowWidth="15429" windowHeight="9455" xr2:uid="{FD827E25-04C5-49D5-96E2-8558DE76EBC7}"/>
  </bookViews>
  <sheets>
    <sheet name="판매가에서 남는 비율 계산하기" sheetId="1" r:id="rId1"/>
    <sheet name="원가 대비 이익 비율 계산하기" sheetId="2" r:id="rId2"/>
    <sheet name="목표 마진율로 판매가 역산하기" sheetId="3" r:id="rId3"/>
  </sheets>
  <definedNames>
    <definedName name="_xlnm._FilterDatabase" localSheetId="2" hidden="1">'목표 마진율로 판매가 역산하기'!$B$7:$C$12</definedName>
    <definedName name="_xlnm._FilterDatabase" localSheetId="1" hidden="1">'원가 대비 이익 비율 계산하기'!$B$7:$C$12</definedName>
    <definedName name="_xlnm._FilterDatabase" localSheetId="0" hidden="1">'판매가에서 남는 비율 계산하기'!$B$7:$C$12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3" l="1"/>
  <c r="G10" i="3"/>
  <c r="G11" i="3"/>
  <c r="G12" i="3"/>
  <c r="G8" i="3"/>
  <c r="F9" i="2"/>
  <c r="F10" i="2"/>
  <c r="F11" i="2"/>
  <c r="F12" i="2"/>
  <c r="F8" i="2"/>
  <c r="E9" i="1"/>
  <c r="E10" i="1"/>
  <c r="E11" i="1"/>
  <c r="E12" i="1"/>
  <c r="E8" i="1"/>
</calcChain>
</file>

<file path=xl/sharedStrings.xml><?xml version="1.0" encoding="utf-8"?>
<sst xmlns="http://schemas.openxmlformats.org/spreadsheetml/2006/main" count="51" uniqueCount="19">
  <si>
    <t>엑셀 마진율 계산 공식</t>
    <phoneticPr fontId="1" type="noConversion"/>
  </si>
  <si>
    <t>: 판매가 기준과 원가 기준 비율을 구분합니다.</t>
    <phoneticPr fontId="1" type="noConversion"/>
  </si>
  <si>
    <t>=( 판매가 - 원가 ) / 판매가</t>
  </si>
  <si>
    <t>상품명</t>
  </si>
  <si>
    <t>원가</t>
  </si>
  <si>
    <t>판매가</t>
  </si>
  <si>
    <t>마진율</t>
  </si>
  <si>
    <t>원가 기준 이익률</t>
  </si>
  <si>
    <t>목표 판매가</t>
  </si>
  <si>
    <t>기준 항목</t>
  </si>
  <si>
    <t>값</t>
  </si>
  <si>
    <t>텀블러</t>
  </si>
  <si>
    <t>목표 마진율</t>
  </si>
  <si>
    <t>스탠드</t>
  </si>
  <si>
    <t>키보드</t>
  </si>
  <si>
    <t>파우치</t>
  </si>
  <si>
    <t>의자</t>
  </si>
  <si>
    <t>=( 판매가 - 원가 ) / 원가</t>
  </si>
  <si>
    <r>
      <t>=</t>
    </r>
    <r>
      <rPr>
        <sz val="11"/>
        <color rgb="FF0000FF"/>
        <rFont val="맑은 고딕"/>
        <family val="3"/>
        <charset val="129"/>
        <scheme val="major"/>
      </rPr>
      <t>ROUND</t>
    </r>
    <r>
      <rPr>
        <sz val="11"/>
        <color rgb="FF000000"/>
        <rFont val="맑은 고딕"/>
        <family val="3"/>
        <charset val="129"/>
        <scheme val="major"/>
      </rPr>
      <t xml:space="preserve"> ( 원가 / ( 1 - 목표 마진율 ), 0 )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</si>
</sst>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%"/>
    <numFmt numFmtId="177" formatCode="0.000%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9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176" fontId="9" fillId="0" borderId="2" xfId="0" applyNumberFormat="1" applyFont="1" applyFill="1" applyBorder="1" applyAlignment="1">
      <alignment horizontal="center" vertical="center"/>
    </xf>
    <xf numFmtId="9" fontId="9" fillId="0" borderId="2" xfId="0" applyNumberFormat="1" applyFont="1" applyFill="1" applyBorder="1" applyAlignment="1">
      <alignment horizontal="center" vertical="center"/>
    </xf>
    <xf numFmtId="10" fontId="9" fillId="5" borderId="2" xfId="0" applyNumberFormat="1" applyFont="1" applyFill="1" applyBorder="1" applyAlignment="1">
      <alignment horizontal="center" vertical="center"/>
    </xf>
    <xf numFmtId="177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9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684212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0569" y="101600"/>
          <a:ext cx="534988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684212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D4D1BEF3-E373-48BF-ADF7-180F2D738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0569" y="101600"/>
          <a:ext cx="534988" cy="18981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684212</xdr:colOff>
      <xdr:row>1</xdr:row>
      <xdr:rowOff>19957</xdr:rowOff>
    </xdr:from>
    <xdr:to>
      <xdr:col>11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E0A795ED-0990-4C6B-8F2E-EE05B6EDE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0569" y="101600"/>
          <a:ext cx="534988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14.0703125" style="1" bestFit="1" customWidth="1"/>
    <col min="7" max="7" width="9.92578125" style="1" bestFit="1" customWidth="1"/>
    <col min="8" max="8" width="3.640625" style="1" customWidth="1"/>
    <col min="9" max="9" width="9.9257812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20" t="s">
        <v>9</v>
      </c>
      <c r="J7" s="19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10000</v>
      </c>
      <c r="D8" s="11">
        <v>12500</v>
      </c>
      <c r="E8" s="12">
        <f>(D8-C8)/D8</f>
        <v>0.2</v>
      </c>
      <c r="F8" s="12">
        <v>0.25</v>
      </c>
      <c r="G8" s="11">
        <v>14286</v>
      </c>
      <c r="H8"/>
      <c r="I8" s="21" t="s">
        <v>12</v>
      </c>
      <c r="J8" s="22">
        <v>0.3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15000</v>
      </c>
      <c r="D9" s="14">
        <v>24000</v>
      </c>
      <c r="E9" s="15">
        <f t="shared" ref="E9:E12" si="0">(D9-C9)/D9</f>
        <v>0.375</v>
      </c>
      <c r="F9" s="16">
        <v>0.6</v>
      </c>
      <c r="G9" s="14">
        <v>21429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16000</v>
      </c>
      <c r="D10" s="11">
        <v>25000</v>
      </c>
      <c r="E10" s="12">
        <f t="shared" si="0"/>
        <v>0.36</v>
      </c>
      <c r="F10" s="17">
        <v>0.5625</v>
      </c>
      <c r="G10" s="11">
        <v>22857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15</v>
      </c>
      <c r="C11" s="14">
        <v>25000</v>
      </c>
      <c r="D11" s="14">
        <v>32000</v>
      </c>
      <c r="E11" s="18">
        <f t="shared" si="0"/>
        <v>0.21875</v>
      </c>
      <c r="F11" s="16">
        <v>0.28000000000000003</v>
      </c>
      <c r="G11" s="14">
        <v>35714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40000</v>
      </c>
      <c r="D12" s="11">
        <v>80000</v>
      </c>
      <c r="E12" s="12">
        <f t="shared" si="0"/>
        <v>0.5</v>
      </c>
      <c r="F12" s="12">
        <v>1</v>
      </c>
      <c r="G12" s="11">
        <v>57143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A2A4C-7E17-475C-BE91-5FFD2A28488B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14.0703125" style="1" bestFit="1" customWidth="1"/>
    <col min="7" max="7" width="9.92578125" style="1" bestFit="1" customWidth="1"/>
    <col min="8" max="8" width="3.640625" style="1" customWidth="1"/>
    <col min="9" max="9" width="9.9257812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17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20" t="s">
        <v>9</v>
      </c>
      <c r="J7" s="19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10000</v>
      </c>
      <c r="D8" s="11">
        <v>12500</v>
      </c>
      <c r="E8" s="12">
        <v>0.2</v>
      </c>
      <c r="F8" s="12">
        <f>(D8-C8)/C8</f>
        <v>0.25</v>
      </c>
      <c r="G8" s="11">
        <v>14286</v>
      </c>
      <c r="H8"/>
      <c r="I8" s="21" t="s">
        <v>12</v>
      </c>
      <c r="J8" s="22">
        <v>0.3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15000</v>
      </c>
      <c r="D9" s="14">
        <v>24000</v>
      </c>
      <c r="E9" s="15">
        <v>0.375</v>
      </c>
      <c r="F9" s="16">
        <f t="shared" ref="F9:F12" si="0">(D9-C9)/C9</f>
        <v>0.6</v>
      </c>
      <c r="G9" s="14">
        <v>21429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16000</v>
      </c>
      <c r="D10" s="11">
        <v>25000</v>
      </c>
      <c r="E10" s="12">
        <v>0.36</v>
      </c>
      <c r="F10" s="17">
        <f t="shared" si="0"/>
        <v>0.5625</v>
      </c>
      <c r="G10" s="11">
        <v>22857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15</v>
      </c>
      <c r="C11" s="14">
        <v>25000</v>
      </c>
      <c r="D11" s="14">
        <v>32000</v>
      </c>
      <c r="E11" s="18">
        <v>0.21875</v>
      </c>
      <c r="F11" s="16">
        <f t="shared" si="0"/>
        <v>0.28000000000000003</v>
      </c>
      <c r="G11" s="14">
        <v>35714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40000</v>
      </c>
      <c r="D12" s="11">
        <v>80000</v>
      </c>
      <c r="E12" s="12">
        <v>0.5</v>
      </c>
      <c r="F12" s="12">
        <f t="shared" si="0"/>
        <v>1</v>
      </c>
      <c r="G12" s="11">
        <v>57143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D50D9-FD82-489D-9E92-AAE7F8A065DE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14.0703125" style="1" bestFit="1" customWidth="1"/>
    <col min="7" max="7" width="9.92578125" style="1" bestFit="1" customWidth="1"/>
    <col min="8" max="8" width="3.640625" style="1" customWidth="1"/>
    <col min="9" max="9" width="9.92578125" style="1" bestFit="1" customWidth="1"/>
    <col min="10" max="10" width="9.640625" style="1" customWidth="1"/>
    <col min="11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18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/>
      <c r="I7" s="20" t="s">
        <v>9</v>
      </c>
      <c r="J7" s="19" t="s">
        <v>10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11</v>
      </c>
      <c r="C8" s="11">
        <v>10000</v>
      </c>
      <c r="D8" s="11">
        <v>12500</v>
      </c>
      <c r="E8" s="12">
        <v>0.2</v>
      </c>
      <c r="F8" s="12">
        <v>0.25</v>
      </c>
      <c r="G8" s="11">
        <f>ROUND(C8/(1-$J$8),0)</f>
        <v>14286</v>
      </c>
      <c r="H8"/>
      <c r="I8" s="21" t="s">
        <v>12</v>
      </c>
      <c r="J8" s="22">
        <v>0.3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4">
        <v>15000</v>
      </c>
      <c r="D9" s="14">
        <v>24000</v>
      </c>
      <c r="E9" s="15">
        <v>0.375</v>
      </c>
      <c r="F9" s="16">
        <v>0.6</v>
      </c>
      <c r="G9" s="14">
        <f t="shared" ref="G9:G12" si="0">ROUND(C9/(1-$J$8),0)</f>
        <v>21429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14</v>
      </c>
      <c r="C10" s="11">
        <v>16000</v>
      </c>
      <c r="D10" s="11">
        <v>25000</v>
      </c>
      <c r="E10" s="12">
        <v>0.36</v>
      </c>
      <c r="F10" s="17">
        <v>0.5625</v>
      </c>
      <c r="G10" s="11">
        <f t="shared" si="0"/>
        <v>22857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15</v>
      </c>
      <c r="C11" s="14">
        <v>25000</v>
      </c>
      <c r="D11" s="14">
        <v>32000</v>
      </c>
      <c r="E11" s="18">
        <v>0.21875</v>
      </c>
      <c r="F11" s="16">
        <v>0.28000000000000003</v>
      </c>
      <c r="G11" s="14">
        <f t="shared" si="0"/>
        <v>35714</v>
      </c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16</v>
      </c>
      <c r="C12" s="11">
        <v>40000</v>
      </c>
      <c r="D12" s="11">
        <v>80000</v>
      </c>
      <c r="E12" s="12">
        <v>0.5</v>
      </c>
      <c r="F12" s="12">
        <v>1</v>
      </c>
      <c r="G12" s="11">
        <f t="shared" si="0"/>
        <v>57143</v>
      </c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판매가에서 남는 비율 계산하기</vt:lpstr>
      <vt:lpstr>원가 대비 이익 비율 계산하기</vt:lpstr>
      <vt:lpstr>목표 마진율로 판매가 역산하기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