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8\"/>
    </mc:Choice>
  </mc:AlternateContent>
  <xr:revisionPtr revIDLastSave="1541" documentId="8_{6D2E7138-2747-4ADE-A034-2A836A58E4FC}" xr6:coauthVersionLast="47" xr6:coauthVersionMax="47" xr10:uidLastSave="{42E90372-B3B9-43E4-A474-D53C97D50F7E}"/>
  <bookViews>
    <workbookView xWindow="-120" yWindow="-120" windowWidth="29040" windowHeight="15720" xr2:uid="{FD827E25-04C5-49D5-96E2-8558DE76EBC7}"/>
  </bookViews>
  <sheets>
    <sheet name="시작일과 종료일로 기간 자르기" sheetId="1" r:id="rId1"/>
    <sheet name="일부 글자가 들어간 품목만 더하기" sheetId="2" r:id="rId2"/>
    <sheet name="특정 구분값을 빼고 더하기" sheetId="3" r:id="rId3"/>
  </sheets>
  <definedNames>
    <definedName name="_xlnm._FilterDatabase" localSheetId="0" hidden="1">'시작일과 종료일로 기간 자르기'!$B$7:$C$12</definedName>
    <definedName name="_xlnm._FilterDatabase" localSheetId="1" hidden="1">'일부 글자가 들어간 품목만 더하기'!$B$7:$C$12</definedName>
    <definedName name="_xlnm._FilterDatabase" localSheetId="2" hidden="1">'특정 구분값을 빼고 더하기'!$B$7:$C$12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3" l="1"/>
  <c r="J9" i="2"/>
  <c r="H10" i="1"/>
</calcChain>
</file>

<file path=xl/sharedStrings.xml><?xml version="1.0" encoding="utf-8"?>
<sst xmlns="http://schemas.openxmlformats.org/spreadsheetml/2006/main" count="120" uniqueCount="29">
  <si>
    <t>엑셀 SUMIFS 함수의 조건에 연산자와 와일드카드 쓰는 공식</t>
    <phoneticPr fontId="1" type="noConversion"/>
  </si>
  <si>
    <t>: 비교 연산자와 와일드카드를 조건 셀에 연결해 기간, 포함, 제외 기준별 금액을 합산합니다.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</si>
  <si>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합계 범위, 날짜 범위, "&gt;=" &amp; 시작일, 날짜 범위, "&lt;=" &amp; 종료일 )</t>
    </r>
  </si>
  <si>
    <t>날짜</t>
  </si>
  <si>
    <t>품목</t>
  </si>
  <si>
    <t>구분</t>
  </si>
  <si>
    <t>금액</t>
  </si>
  <si>
    <t>기간 조건</t>
  </si>
  <si>
    <t>값</t>
  </si>
  <si>
    <t>포함 조건</t>
  </si>
  <si>
    <t>제외 조건</t>
  </si>
  <si>
    <t>모니터암</t>
  </si>
  <si>
    <t>판매</t>
  </si>
  <si>
    <t>시작일</t>
  </si>
  <si>
    <t>키워드</t>
  </si>
  <si>
    <t>모니터</t>
  </si>
  <si>
    <t>제외값</t>
  </si>
  <si>
    <t>반품</t>
  </si>
  <si>
    <t>키보드</t>
  </si>
  <si>
    <t>종료일</t>
  </si>
  <si>
    <t>포함 합계</t>
  </si>
  <si>
    <t>제외 합계</t>
  </si>
  <si>
    <t>모니터 받침대</t>
  </si>
  <si>
    <t>기간 합계</t>
  </si>
  <si>
    <t>마우스</t>
  </si>
  <si>
    <t>모니터 케이블</t>
  </si>
  <si>
    <t>노트북</t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</si>
  <si>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합계 범위, 품목 범위, "*" &amp; 키워드 &amp; "*"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</si>
  <si>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합계 범위, 구분 범위, "&lt;&gt;" &amp; 제외값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</si>
</sst>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684822</xdr:colOff>
      <xdr:row>1</xdr:row>
      <xdr:rowOff>15875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2972" y="101600"/>
          <a:ext cx="53437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684822</xdr:colOff>
      <xdr:row>1</xdr:row>
      <xdr:rowOff>15875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2C0642D-DEC6-4A57-9382-EBE87C58E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2972" y="101600"/>
          <a:ext cx="534378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684822</xdr:colOff>
      <xdr:row>1</xdr:row>
      <xdr:rowOff>15875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8951096-36A7-4AE8-866B-71CD5B436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2972" y="101600"/>
          <a:ext cx="53437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10" sqref="H10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12.125" style="1" bestFit="1" customWidth="1"/>
    <col min="4" max="5" width="9.625" style="1" customWidth="1"/>
    <col min="6" max="6" width="3.625" style="1" customWidth="1"/>
    <col min="7" max="7" width="9.625" style="1" customWidth="1"/>
    <col min="8" max="8" width="9.75" style="1" bestFit="1" customWidth="1"/>
    <col min="9" max="12" width="9.625" style="1" customWidth="1"/>
    <col min="13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8" t="s">
        <v>9</v>
      </c>
      <c r="J7" s="18" t="s">
        <v>8</v>
      </c>
      <c r="K7" s="18" t="s">
        <v>10</v>
      </c>
      <c r="L7" s="16" t="s">
        <v>8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46235</v>
      </c>
      <c r="C8" s="11" t="s">
        <v>11</v>
      </c>
      <c r="D8" s="11" t="s">
        <v>12</v>
      </c>
      <c r="E8" s="12">
        <v>120000</v>
      </c>
      <c r="F8"/>
      <c r="G8" s="19" t="s">
        <v>13</v>
      </c>
      <c r="H8" s="22">
        <v>46237</v>
      </c>
      <c r="I8" s="19" t="s">
        <v>14</v>
      </c>
      <c r="J8" s="19" t="s">
        <v>15</v>
      </c>
      <c r="K8" s="19" t="s">
        <v>16</v>
      </c>
      <c r="L8" s="17" t="s">
        <v>17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>
        <v>46236</v>
      </c>
      <c r="C9" s="14" t="s">
        <v>18</v>
      </c>
      <c r="D9" s="14" t="s">
        <v>12</v>
      </c>
      <c r="E9" s="15">
        <v>80000</v>
      </c>
      <c r="F9"/>
      <c r="G9" s="19" t="s">
        <v>19</v>
      </c>
      <c r="H9" s="22">
        <v>46241</v>
      </c>
      <c r="I9" s="20" t="s">
        <v>20</v>
      </c>
      <c r="J9" s="23">
        <v>670000</v>
      </c>
      <c r="K9" s="20" t="s">
        <v>21</v>
      </c>
      <c r="L9" s="21">
        <v>950000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46237</v>
      </c>
      <c r="C10" s="11" t="s">
        <v>22</v>
      </c>
      <c r="D10" s="11" t="s">
        <v>12</v>
      </c>
      <c r="E10" s="12">
        <v>90000</v>
      </c>
      <c r="F10"/>
      <c r="G10" s="20" t="s">
        <v>23</v>
      </c>
      <c r="H10" s="21">
        <f>SUMIFS($E$8:$E$16,$B$8:$B$16,"&gt;="&amp;H8,$B$8:$B$16,"&lt;="&amp;H9)</f>
        <v>650000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>
        <v>46238</v>
      </c>
      <c r="C11" s="14" t="s">
        <v>24</v>
      </c>
      <c r="D11" s="14" t="s">
        <v>17</v>
      </c>
      <c r="E11" s="15">
        <v>30000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46239</v>
      </c>
      <c r="C12" s="11" t="s">
        <v>25</v>
      </c>
      <c r="D12" s="11" t="s">
        <v>12</v>
      </c>
      <c r="E12" s="12">
        <v>70000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3">
        <v>46240</v>
      </c>
      <c r="C13" s="14" t="s">
        <v>26</v>
      </c>
      <c r="D13" s="14" t="s">
        <v>12</v>
      </c>
      <c r="E13" s="15">
        <v>200000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46241</v>
      </c>
      <c r="C14" s="11" t="s">
        <v>15</v>
      </c>
      <c r="D14" s="11" t="s">
        <v>12</v>
      </c>
      <c r="E14" s="12">
        <v>260000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3">
        <v>46242</v>
      </c>
      <c r="C15" s="14" t="s">
        <v>18</v>
      </c>
      <c r="D15" s="14" t="s">
        <v>17</v>
      </c>
      <c r="E15" s="15">
        <v>50000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46243</v>
      </c>
      <c r="C16" s="11" t="s">
        <v>11</v>
      </c>
      <c r="D16" s="11" t="s">
        <v>12</v>
      </c>
      <c r="E16" s="12">
        <v>130000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C1A6-2D6C-4C7D-8ECC-2993D468A799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12.125" style="1" bestFit="1" customWidth="1"/>
    <col min="4" max="5" width="9.625" style="1" customWidth="1"/>
    <col min="6" max="6" width="3.625" style="1" customWidth="1"/>
    <col min="7" max="7" width="9.625" style="1" customWidth="1"/>
    <col min="8" max="8" width="9.75" style="1" bestFit="1" customWidth="1"/>
    <col min="9" max="12" width="9.625" style="1" customWidth="1"/>
    <col min="13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27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8" t="s">
        <v>9</v>
      </c>
      <c r="J7" s="18" t="s">
        <v>8</v>
      </c>
      <c r="K7" s="18" t="s">
        <v>10</v>
      </c>
      <c r="L7" s="16" t="s">
        <v>8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46235</v>
      </c>
      <c r="C8" s="11" t="s">
        <v>11</v>
      </c>
      <c r="D8" s="11" t="s">
        <v>12</v>
      </c>
      <c r="E8" s="12">
        <v>120000</v>
      </c>
      <c r="F8"/>
      <c r="G8" s="19" t="s">
        <v>13</v>
      </c>
      <c r="H8" s="22">
        <v>46237</v>
      </c>
      <c r="I8" s="19" t="s">
        <v>14</v>
      </c>
      <c r="J8" s="19" t="s">
        <v>15</v>
      </c>
      <c r="K8" s="19" t="s">
        <v>16</v>
      </c>
      <c r="L8" s="17" t="s">
        <v>17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>
        <v>46236</v>
      </c>
      <c r="C9" s="14" t="s">
        <v>18</v>
      </c>
      <c r="D9" s="14" t="s">
        <v>12</v>
      </c>
      <c r="E9" s="15">
        <v>80000</v>
      </c>
      <c r="F9"/>
      <c r="G9" s="19" t="s">
        <v>19</v>
      </c>
      <c r="H9" s="22">
        <v>46241</v>
      </c>
      <c r="I9" s="20" t="s">
        <v>20</v>
      </c>
      <c r="J9" s="23">
        <f>SUMIFS($E$8:$E$16,$C$8:$C$16,"*"&amp;J8&amp;"*")</f>
        <v>670000</v>
      </c>
      <c r="K9" s="20" t="s">
        <v>21</v>
      </c>
      <c r="L9" s="21">
        <v>950000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46237</v>
      </c>
      <c r="C10" s="11" t="s">
        <v>22</v>
      </c>
      <c r="D10" s="11" t="s">
        <v>12</v>
      </c>
      <c r="E10" s="12">
        <v>90000</v>
      </c>
      <c r="F10"/>
      <c r="G10" s="20" t="s">
        <v>23</v>
      </c>
      <c r="H10" s="21">
        <v>650000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>
        <v>46238</v>
      </c>
      <c r="C11" s="14" t="s">
        <v>24</v>
      </c>
      <c r="D11" s="14" t="s">
        <v>17</v>
      </c>
      <c r="E11" s="15">
        <v>30000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46239</v>
      </c>
      <c r="C12" s="11" t="s">
        <v>25</v>
      </c>
      <c r="D12" s="11" t="s">
        <v>12</v>
      </c>
      <c r="E12" s="12">
        <v>70000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3">
        <v>46240</v>
      </c>
      <c r="C13" s="14" t="s">
        <v>26</v>
      </c>
      <c r="D13" s="14" t="s">
        <v>12</v>
      </c>
      <c r="E13" s="15">
        <v>200000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46241</v>
      </c>
      <c r="C14" s="11" t="s">
        <v>15</v>
      </c>
      <c r="D14" s="11" t="s">
        <v>12</v>
      </c>
      <c r="E14" s="12">
        <v>260000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3">
        <v>46242</v>
      </c>
      <c r="C15" s="14" t="s">
        <v>18</v>
      </c>
      <c r="D15" s="14" t="s">
        <v>17</v>
      </c>
      <c r="E15" s="15">
        <v>50000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46243</v>
      </c>
      <c r="C16" s="11" t="s">
        <v>11</v>
      </c>
      <c r="D16" s="11" t="s">
        <v>12</v>
      </c>
      <c r="E16" s="12">
        <v>130000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5255-5CE8-4AC0-9D4C-FB2CFCA2A92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12.125" style="1" bestFit="1" customWidth="1"/>
    <col min="4" max="5" width="9.625" style="1" customWidth="1"/>
    <col min="6" max="6" width="3.625" style="1" customWidth="1"/>
    <col min="7" max="7" width="9.625" style="1" customWidth="1"/>
    <col min="8" max="8" width="9.75" style="1" bestFit="1" customWidth="1"/>
    <col min="9" max="12" width="9.625" style="1" customWidth="1"/>
    <col min="13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28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8" t="s">
        <v>8</v>
      </c>
      <c r="I7" s="18" t="s">
        <v>9</v>
      </c>
      <c r="J7" s="18" t="s">
        <v>8</v>
      </c>
      <c r="K7" s="18" t="s">
        <v>10</v>
      </c>
      <c r="L7" s="16" t="s">
        <v>8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46235</v>
      </c>
      <c r="C8" s="11" t="s">
        <v>11</v>
      </c>
      <c r="D8" s="11" t="s">
        <v>12</v>
      </c>
      <c r="E8" s="12">
        <v>120000</v>
      </c>
      <c r="F8"/>
      <c r="G8" s="19" t="s">
        <v>13</v>
      </c>
      <c r="H8" s="22">
        <v>46237</v>
      </c>
      <c r="I8" s="19" t="s">
        <v>14</v>
      </c>
      <c r="J8" s="19" t="s">
        <v>15</v>
      </c>
      <c r="K8" s="19" t="s">
        <v>16</v>
      </c>
      <c r="L8" s="17" t="s">
        <v>17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>
        <v>46236</v>
      </c>
      <c r="C9" s="14" t="s">
        <v>18</v>
      </c>
      <c r="D9" s="14" t="s">
        <v>12</v>
      </c>
      <c r="E9" s="15">
        <v>80000</v>
      </c>
      <c r="F9"/>
      <c r="G9" s="19" t="s">
        <v>19</v>
      </c>
      <c r="H9" s="22">
        <v>46241</v>
      </c>
      <c r="I9" s="20" t="s">
        <v>20</v>
      </c>
      <c r="J9" s="23">
        <v>670000</v>
      </c>
      <c r="K9" s="20" t="s">
        <v>21</v>
      </c>
      <c r="L9" s="21">
        <f>SUMIFS($E$8:$E$16,$D$8:$D$16,"&lt;&gt;"&amp;L8)</f>
        <v>950000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46237</v>
      </c>
      <c r="C10" s="11" t="s">
        <v>22</v>
      </c>
      <c r="D10" s="11" t="s">
        <v>12</v>
      </c>
      <c r="E10" s="12">
        <v>90000</v>
      </c>
      <c r="F10"/>
      <c r="G10" s="20" t="s">
        <v>23</v>
      </c>
      <c r="H10" s="21">
        <v>650000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>
        <v>46238</v>
      </c>
      <c r="C11" s="14" t="s">
        <v>24</v>
      </c>
      <c r="D11" s="14" t="s">
        <v>17</v>
      </c>
      <c r="E11" s="15">
        <v>30000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46239</v>
      </c>
      <c r="C12" s="11" t="s">
        <v>25</v>
      </c>
      <c r="D12" s="11" t="s">
        <v>12</v>
      </c>
      <c r="E12" s="12">
        <v>70000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3">
        <v>46240</v>
      </c>
      <c r="C13" s="14" t="s">
        <v>26</v>
      </c>
      <c r="D13" s="14" t="s">
        <v>12</v>
      </c>
      <c r="E13" s="15">
        <v>200000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46241</v>
      </c>
      <c r="C14" s="11" t="s">
        <v>15</v>
      </c>
      <c r="D14" s="11" t="s">
        <v>12</v>
      </c>
      <c r="E14" s="12">
        <v>260000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3">
        <v>46242</v>
      </c>
      <c r="C15" s="14" t="s">
        <v>18</v>
      </c>
      <c r="D15" s="14" t="s">
        <v>17</v>
      </c>
      <c r="E15" s="15">
        <v>50000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46243</v>
      </c>
      <c r="C16" s="11" t="s">
        <v>11</v>
      </c>
      <c r="D16" s="11" t="s">
        <v>12</v>
      </c>
      <c r="E16" s="12">
        <v>130000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시작일과 종료일로 기간 자르기</vt:lpstr>
      <vt:lpstr>일부 글자가 들어간 품목만 더하기</vt:lpstr>
      <vt:lpstr>특정 구분값을 빼고 더하기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