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352\"/>
    </mc:Choice>
  </mc:AlternateContent>
  <xr:revisionPtr revIDLastSave="612" documentId="8_{39C63244-0446-4391-8114-A4E1025D9905}" xr6:coauthVersionLast="47" xr6:coauthVersionMax="47" xr10:uidLastSave="{08F846C6-53FD-440B-92E4-BBC4502209A4}"/>
  <bookViews>
    <workbookView xWindow="-103" yWindow="-103" windowWidth="20777" windowHeight="13200" xr2:uid="{FD827E25-04C5-49D5-96E2-8558DE76EBC7}"/>
  </bookViews>
  <sheets>
    <sheet name="주말과 휴무일을 뺀 납기일 계산하기" sheetId="1" r:id="rId1"/>
    <sheet name="주문일부터 납기일까지 영업일 수 세기" sheetId="2" r:id="rId2"/>
  </sheets>
  <definedNames>
    <definedName name="_xlnm._FilterDatabase" localSheetId="0" hidden="1">'주말과 휴무일을 뺀 납기일 계산하기'!$B$7:$C$12</definedName>
    <definedName name="_xlnm._FilterDatabase" localSheetId="1" hidden="1">'주문일부터 납기일까지 영업일 수 세기'!$B$7:$C$12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8" i="2"/>
  <c r="E9" i="1"/>
  <c r="E10" i="1"/>
  <c r="E11" i="1"/>
  <c r="E12" i="1"/>
  <c r="E8" i="1"/>
</calcChain>
</file>

<file path=xl/sharedStrings.xml><?xml version="1.0" encoding="utf-8"?>
<sst xmlns="http://schemas.openxmlformats.org/spreadsheetml/2006/main" count="38" uniqueCount="20">
  <si>
    <t>엑셀 영업일 기준 납기일 계산 공식</t>
    <phoneticPr fontId="1" type="noConversion"/>
  </si>
  <si>
    <t>: 주말과 회사 휴무일을 빼고 예정일을 잡습니다.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</si>
  <si>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WORKDAY</t>
    </r>
    <r>
      <rPr>
        <sz val="11"/>
        <color rgb="FF000000"/>
        <rFont val="맑은 고딕"/>
        <family val="3"/>
        <charset val="129"/>
        <scheme val="major"/>
      </rPr>
      <t xml:space="preserve"> ( 주문일, 소요 영업일, 휴무일 목록 )</t>
    </r>
  </si>
  <si>
    <t>주문번호</t>
  </si>
  <si>
    <t>주문일</t>
  </si>
  <si>
    <t>소요 영업일</t>
  </si>
  <si>
    <t>납기일</t>
  </si>
  <si>
    <t>기간 영업일 수</t>
  </si>
  <si>
    <t>휴무 사유</t>
  </si>
  <si>
    <t>휴무일</t>
  </si>
  <si>
    <t>ORD-101</t>
  </si>
  <si>
    <t>창립기념일</t>
  </si>
  <si>
    <t>ORD-102</t>
  </si>
  <si>
    <t>전사 휴무일</t>
  </si>
  <si>
    <t>ORD-103</t>
  </si>
  <si>
    <t>재고 조사일</t>
  </si>
  <si>
    <t>ORD-104</t>
  </si>
  <si>
    <t>사내 행사일</t>
  </si>
  <si>
    <t>ORD-105</t>
  </si>
  <si>
    <r>
      <t>=</t>
    </r>
    <r>
      <rPr>
        <sz val="11"/>
        <color rgb="FF0000FF"/>
        <rFont val="맑은 고딕"/>
        <family val="3"/>
        <charset val="129"/>
        <scheme val="major"/>
      </rPr>
      <t>NETWORKDAYS</t>
    </r>
    <r>
      <rPr>
        <sz val="11"/>
        <color rgb="FF000000"/>
        <rFont val="맑은 고딕"/>
        <family val="3"/>
        <charset val="129"/>
        <scheme val="major"/>
      </rPr>
      <t xml:space="preserve"> ( 시작일, 종료일, 휴무일 목록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</si>
</sst>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682147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6633" y="101600"/>
          <a:ext cx="537053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682147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C1FF0EB-D276-4249-A750-BBBA8A8EC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6633" y="101600"/>
          <a:ext cx="537053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85546875" style="1" bestFit="1" customWidth="1"/>
    <col min="4" max="4" width="9.92578125" style="1" bestFit="1" customWidth="1"/>
    <col min="5" max="5" width="9.85546875" style="1" bestFit="1" customWidth="1"/>
    <col min="6" max="6" width="12.28515625" style="1" bestFit="1" customWidth="1"/>
    <col min="7" max="7" width="3.640625" style="1" customWidth="1"/>
    <col min="8" max="8" width="9.92578125" style="1" bestFit="1" customWidth="1"/>
    <col min="9" max="9" width="9.8554687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46335</v>
      </c>
      <c r="D8" s="12">
        <v>5</v>
      </c>
      <c r="E8" s="11">
        <f>WORKDAY(C8,D8,$I$8:$I$11)</f>
        <v>46344</v>
      </c>
      <c r="F8" s="12">
        <v>6</v>
      </c>
      <c r="G8"/>
      <c r="H8" s="18" t="s">
        <v>11</v>
      </c>
      <c r="I8" s="20">
        <v>46338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12</v>
      </c>
      <c r="C9" s="14">
        <v>46337</v>
      </c>
      <c r="D9" s="15">
        <v>2</v>
      </c>
      <c r="E9" s="14">
        <f t="shared" ref="E9:E12" si="0">WORKDAY(C9,D9,$I$8:$I$11)</f>
        <v>46343</v>
      </c>
      <c r="F9" s="15">
        <v>3</v>
      </c>
      <c r="G9"/>
      <c r="H9" s="18" t="s">
        <v>13</v>
      </c>
      <c r="I9" s="20">
        <v>46339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1">
        <v>46344</v>
      </c>
      <c r="D10" s="12">
        <v>3</v>
      </c>
      <c r="E10" s="11">
        <f t="shared" si="0"/>
        <v>46350</v>
      </c>
      <c r="F10" s="12">
        <v>4</v>
      </c>
      <c r="G10"/>
      <c r="H10" s="18" t="s">
        <v>15</v>
      </c>
      <c r="I10" s="20">
        <v>46349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46346</v>
      </c>
      <c r="D11" s="15">
        <v>4</v>
      </c>
      <c r="E11" s="14">
        <f t="shared" si="0"/>
        <v>46353</v>
      </c>
      <c r="F11" s="15">
        <v>5</v>
      </c>
      <c r="G11"/>
      <c r="H11" s="21" t="s">
        <v>17</v>
      </c>
      <c r="I11" s="19">
        <v>46360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18</v>
      </c>
      <c r="C12" s="11">
        <v>46357</v>
      </c>
      <c r="D12" s="12">
        <v>4</v>
      </c>
      <c r="E12" s="11">
        <f t="shared" si="0"/>
        <v>46364</v>
      </c>
      <c r="F12" s="12">
        <v>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1D4DC-FE02-4DEA-AE1B-691FC6DA968E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85546875" style="1" bestFit="1" customWidth="1"/>
    <col min="4" max="4" width="9.92578125" style="1" bestFit="1" customWidth="1"/>
    <col min="5" max="5" width="9.85546875" style="1" bestFit="1" customWidth="1"/>
    <col min="6" max="6" width="12.28515625" style="1" bestFit="1" customWidth="1"/>
    <col min="7" max="7" width="3.640625" style="1" customWidth="1"/>
    <col min="8" max="8" width="9.92578125" style="1" bestFit="1" customWidth="1"/>
    <col min="9" max="9" width="9.8554687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19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1">
        <v>46335</v>
      </c>
      <c r="D8" s="12">
        <v>5</v>
      </c>
      <c r="E8" s="11">
        <v>46344</v>
      </c>
      <c r="F8" s="22">
        <f>NETWORKDAYS(C8,E8,$I$8:$I$11)</f>
        <v>6</v>
      </c>
      <c r="G8"/>
      <c r="H8" s="18" t="s">
        <v>11</v>
      </c>
      <c r="I8" s="20">
        <v>46338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12</v>
      </c>
      <c r="C9" s="14">
        <v>46337</v>
      </c>
      <c r="D9" s="15">
        <v>2</v>
      </c>
      <c r="E9" s="14">
        <v>46343</v>
      </c>
      <c r="F9" s="23">
        <f t="shared" ref="F9:F12" si="0">NETWORKDAYS(C9,E9,$I$8:$I$11)</f>
        <v>3</v>
      </c>
      <c r="G9"/>
      <c r="H9" s="18" t="s">
        <v>13</v>
      </c>
      <c r="I9" s="20">
        <v>46339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1">
        <v>46344</v>
      </c>
      <c r="D10" s="12">
        <v>3</v>
      </c>
      <c r="E10" s="11">
        <v>46350</v>
      </c>
      <c r="F10" s="22">
        <f t="shared" si="0"/>
        <v>4</v>
      </c>
      <c r="G10"/>
      <c r="H10" s="18" t="s">
        <v>15</v>
      </c>
      <c r="I10" s="20">
        <v>46349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16</v>
      </c>
      <c r="C11" s="14">
        <v>46346</v>
      </c>
      <c r="D11" s="15">
        <v>4</v>
      </c>
      <c r="E11" s="14">
        <v>46353</v>
      </c>
      <c r="F11" s="23">
        <f t="shared" si="0"/>
        <v>5</v>
      </c>
      <c r="G11"/>
      <c r="H11" s="21" t="s">
        <v>17</v>
      </c>
      <c r="I11" s="19">
        <v>46360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18</v>
      </c>
      <c r="C12" s="11">
        <v>46357</v>
      </c>
      <c r="D12" s="12">
        <v>4</v>
      </c>
      <c r="E12" s="11">
        <v>46364</v>
      </c>
      <c r="F12" s="22">
        <f t="shared" si="0"/>
        <v>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주말과 휴무일을 뺀 납기일 계산하기</vt:lpstr>
      <vt:lpstr>주문일부터 납기일까지 영업일 수 세기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