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eun.Heo\Desktop\"/>
    </mc:Choice>
  </mc:AlternateContent>
  <bookViews>
    <workbookView xWindow="0" yWindow="0" windowWidth="20490" windowHeight="7620"/>
  </bookViews>
  <sheets>
    <sheet name="Sheet1" sheetId="1" r:id="rId1"/>
  </sheets>
  <definedNames>
    <definedName name="_xlnm._FilterDatabase" localSheetId="0" hidden="1">Sheet1!$B$2:$H$2</definedName>
    <definedName name="chart_required">COUNTIFS(company_range,Sheet1!$K1,required_range,"&gt;="&amp;date,required_range,"&lt;"&amp;next_date)</definedName>
    <definedName name="chart_step1">COUNTIFS(shipyard_range,Sheet1!$K1,step1_range,"&gt;="&amp;date,step1_range,"&lt;"&amp;next_date)</definedName>
    <definedName name="chart_step2">COUNTIFS(shipyard_range,Sheet1!$K1,step2_range,"&gt;="&amp;date,step2_range,"&lt;"&amp;next_date)</definedName>
    <definedName name="chart_step3">COUNTIFS(shipyard_range,Sheet1!$K1,step3_range,"&gt;="&amp;date,step3_range,"&lt;"&amp;next_date)</definedName>
    <definedName name="chart_step4">COUNTIFS(shipyard_range,Sheet1!$K1,step4_range,"&gt;="&amp;date,step4_range,"&lt;"&amp;next_date)</definedName>
    <definedName name="company_range">Sheet1!$H$3:$H$1000</definedName>
    <definedName name="date">Sheet1!A$2</definedName>
    <definedName name="next_date">Sheet1!B$2</definedName>
    <definedName name="required_range">Sheet1!$G$3:$G$1000</definedName>
    <definedName name="shipyard_range">Sheet1!$B$3:$B$1000</definedName>
    <definedName name="step1_range">Sheet1!$C$3:$C$1000</definedName>
    <definedName name="step2_range">Sheet1!$D$3:$D$1000</definedName>
    <definedName name="step3_range">Sheet1!$E$3:$E$1000</definedName>
    <definedName name="step4_range">Sheet1!$F$3:$F$1000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5" i="1" l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M24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M19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M14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M9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M3" i="1"/>
  <c r="L27" i="1" l="1"/>
  <c r="L26" i="1"/>
  <c r="L25" i="1"/>
  <c r="L24" i="1"/>
  <c r="L22" i="1"/>
  <c r="L21" i="1"/>
  <c r="L20" i="1"/>
  <c r="L19" i="1"/>
  <c r="L17" i="1"/>
  <c r="L16" i="1"/>
  <c r="L15" i="1"/>
  <c r="L14" i="1"/>
  <c r="L12" i="1"/>
  <c r="L11" i="1"/>
  <c r="L10" i="1"/>
  <c r="L9" i="1"/>
  <c r="L7" i="1"/>
  <c r="L6" i="1"/>
  <c r="L5" i="1"/>
  <c r="L4" i="1"/>
  <c r="L3" i="1"/>
  <c r="L13" i="1" l="1"/>
  <c r="L23" i="1"/>
  <c r="L8" i="1"/>
  <c r="L28" i="1"/>
  <c r="L18" i="1"/>
</calcChain>
</file>

<file path=xl/sharedStrings.xml><?xml version="1.0" encoding="utf-8"?>
<sst xmlns="http://schemas.openxmlformats.org/spreadsheetml/2006/main" count="47" uniqueCount="13">
  <si>
    <t>Shipyard</t>
    <phoneticPr fontId="1" type="noConversion"/>
  </si>
  <si>
    <t>Step1</t>
    <phoneticPr fontId="1" type="noConversion"/>
  </si>
  <si>
    <t>Step2</t>
    <phoneticPr fontId="1" type="noConversion"/>
  </si>
  <si>
    <t>Step3</t>
    <phoneticPr fontId="1" type="noConversion"/>
  </si>
  <si>
    <t>Step4</t>
    <phoneticPr fontId="1" type="noConversion"/>
  </si>
  <si>
    <t>Required by company</t>
    <phoneticPr fontId="1" type="noConversion"/>
  </si>
  <si>
    <t>HHI</t>
    <phoneticPr fontId="1" type="noConversion"/>
  </si>
  <si>
    <t>DSME</t>
    <phoneticPr fontId="1" type="noConversion"/>
  </si>
  <si>
    <t>SHI</t>
    <phoneticPr fontId="1" type="noConversion"/>
  </si>
  <si>
    <t>China</t>
    <phoneticPr fontId="1" type="noConversion"/>
  </si>
  <si>
    <t>Total</t>
    <phoneticPr fontId="1" type="noConversion"/>
  </si>
  <si>
    <t>Sum</t>
    <phoneticPr fontId="1" type="noConversion"/>
  </si>
  <si>
    <t>Company
no.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</si>
</sst>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m"/>
    <numFmt numFmtId="177" formatCode="dd\-mmm\-yy"/>
    <numFmt numFmtId="180" formatCode="#,###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vertical="center" textRotation="90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3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0" fillId="0" borderId="3" xfId="0" applyFill="1" applyBorder="1" applyAlignment="1">
      <alignment horizontal="center" vertical="center"/>
    </xf>
    <xf numFmtId="180" fontId="0" fillId="0" borderId="1" xfId="0" applyNumberFormat="1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28"/>
  <sheetViews>
    <sheetView tabSelected="1" workbookViewId="0">
      <selection activeCell="I2" sqref="I2"/>
    </sheetView>
  </sheetViews>
  <sheetFormatPr defaultRowHeight="16.5" x14ac:dyDescent="0.3"/>
  <cols>
    <col min="3" max="3" width="10.375" bestFit="1" customWidth="1"/>
    <col min="4" max="4" width="10.625" bestFit="1" customWidth="1"/>
    <col min="5" max="5" width="10.5" bestFit="1" customWidth="1"/>
    <col min="6" max="6" width="10.375" bestFit="1" customWidth="1"/>
    <col min="7" max="7" width="12.375" customWidth="1"/>
    <col min="9" max="9" width="4" customWidth="1"/>
    <col min="10" max="10" width="11.125" customWidth="1"/>
    <col min="12" max="12" width="5.125" customWidth="1"/>
    <col min="13" max="46" width="2.875" customWidth="1"/>
  </cols>
  <sheetData>
    <row r="1" spans="2:59" x14ac:dyDescent="0.3">
      <c r="M1" s="15">
        <v>2021</v>
      </c>
      <c r="N1" s="15"/>
      <c r="O1" s="15"/>
      <c r="P1" s="15"/>
      <c r="Q1" s="15"/>
      <c r="R1" s="15"/>
      <c r="S1" s="15"/>
      <c r="T1" s="15"/>
      <c r="U1" s="15"/>
      <c r="V1" s="15"/>
      <c r="W1" s="15">
        <v>2022</v>
      </c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>
        <v>2023</v>
      </c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</row>
    <row r="2" spans="2:59" ht="33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2" t="s">
        <v>5</v>
      </c>
      <c r="H2" s="7" t="s">
        <v>12</v>
      </c>
      <c r="L2" s="5" t="s">
        <v>11</v>
      </c>
      <c r="M2" s="3">
        <v>44256</v>
      </c>
      <c r="N2" s="3">
        <v>44287</v>
      </c>
      <c r="O2" s="3">
        <v>44317</v>
      </c>
      <c r="P2" s="3">
        <v>44348</v>
      </c>
      <c r="Q2" s="3">
        <v>44378</v>
      </c>
      <c r="R2" s="3">
        <v>44409</v>
      </c>
      <c r="S2" s="3">
        <v>44440</v>
      </c>
      <c r="T2" s="3">
        <v>44470</v>
      </c>
      <c r="U2" s="3">
        <v>44501</v>
      </c>
      <c r="V2" s="3">
        <v>44531</v>
      </c>
      <c r="W2" s="3">
        <v>44562</v>
      </c>
      <c r="X2" s="3">
        <v>44593</v>
      </c>
      <c r="Y2" s="3">
        <v>44621</v>
      </c>
      <c r="Z2" s="3">
        <v>44652</v>
      </c>
      <c r="AA2" s="3">
        <v>44682</v>
      </c>
      <c r="AB2" s="3">
        <v>44713</v>
      </c>
      <c r="AC2" s="3">
        <v>44743</v>
      </c>
      <c r="AD2" s="3">
        <v>44774</v>
      </c>
      <c r="AE2" s="3">
        <v>44805</v>
      </c>
      <c r="AF2" s="3">
        <v>44835</v>
      </c>
      <c r="AG2" s="3">
        <v>44866</v>
      </c>
      <c r="AH2" s="3">
        <v>44896</v>
      </c>
      <c r="AI2" s="3">
        <v>44927</v>
      </c>
      <c r="AJ2" s="3">
        <v>44958</v>
      </c>
      <c r="AK2" s="3">
        <v>44986</v>
      </c>
      <c r="AL2" s="3">
        <v>45017</v>
      </c>
      <c r="AM2" s="3">
        <v>45047</v>
      </c>
      <c r="AN2" s="3">
        <v>45078</v>
      </c>
      <c r="AO2" s="3">
        <v>45108</v>
      </c>
      <c r="AP2" s="3">
        <v>45139</v>
      </c>
      <c r="AQ2" s="3">
        <v>45170</v>
      </c>
      <c r="AR2" s="3">
        <v>45200</v>
      </c>
      <c r="AS2" s="3">
        <v>45231</v>
      </c>
      <c r="AT2" s="3">
        <v>45261</v>
      </c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</row>
    <row r="3" spans="2:59" x14ac:dyDescent="0.3">
      <c r="B3" s="5" t="s">
        <v>6</v>
      </c>
      <c r="C3" s="6">
        <v>44256</v>
      </c>
      <c r="D3" s="6">
        <v>44682</v>
      </c>
      <c r="E3" s="6">
        <v>44774</v>
      </c>
      <c r="F3" s="6">
        <v>44835</v>
      </c>
      <c r="G3" s="6">
        <v>44866</v>
      </c>
      <c r="H3" s="1">
        <v>2</v>
      </c>
      <c r="J3" s="16" t="s">
        <v>5</v>
      </c>
      <c r="K3" s="8">
        <v>1</v>
      </c>
      <c r="L3" s="9">
        <f>COUNTIFS(required_range,"&gt;0",company_range,K3)</f>
        <v>3</v>
      </c>
      <c r="M3" s="19">
        <f>COUNTIFS(company_range,$K3,required_range,"&gt;="&amp;date,required_range,"&lt;"&amp;next_date)</f>
        <v>0</v>
      </c>
      <c r="N3" s="19">
        <f>COUNTIFS(company_range,$K3,required_range,"&gt;="&amp;date,required_range,"&lt;"&amp;next_date)</f>
        <v>0</v>
      </c>
      <c r="O3" s="19">
        <f>COUNTIFS(company_range,$K3,required_range,"&gt;="&amp;date,required_range,"&lt;"&amp;next_date)</f>
        <v>0</v>
      </c>
      <c r="P3" s="19">
        <f>COUNTIFS(company_range,$K3,required_range,"&gt;="&amp;date,required_range,"&lt;"&amp;next_date)</f>
        <v>0</v>
      </c>
      <c r="Q3" s="19">
        <f>COUNTIFS(company_range,$K3,required_range,"&gt;="&amp;date,required_range,"&lt;"&amp;next_date)</f>
        <v>0</v>
      </c>
      <c r="R3" s="19">
        <f>COUNTIFS(company_range,$K3,required_range,"&gt;="&amp;date,required_range,"&lt;"&amp;next_date)</f>
        <v>0</v>
      </c>
      <c r="S3" s="19">
        <f>COUNTIFS(company_range,$K3,required_range,"&gt;="&amp;date,required_range,"&lt;"&amp;next_date)</f>
        <v>0</v>
      </c>
      <c r="T3" s="19">
        <f>COUNTIFS(company_range,$K3,required_range,"&gt;="&amp;date,required_range,"&lt;"&amp;next_date)</f>
        <v>0</v>
      </c>
      <c r="U3" s="19">
        <f>COUNTIFS(company_range,$K3,required_range,"&gt;="&amp;date,required_range,"&lt;"&amp;next_date)</f>
        <v>0</v>
      </c>
      <c r="V3" s="19">
        <f>COUNTIFS(company_range,$K3,required_range,"&gt;="&amp;date,required_range,"&lt;"&amp;next_date)</f>
        <v>0</v>
      </c>
      <c r="W3" s="19">
        <f>COUNTIFS(company_range,$K3,required_range,"&gt;="&amp;date,required_range,"&lt;"&amp;next_date)</f>
        <v>0</v>
      </c>
      <c r="X3" s="19">
        <f>COUNTIFS(company_range,$K3,required_range,"&gt;="&amp;date,required_range,"&lt;"&amp;next_date)</f>
        <v>0</v>
      </c>
      <c r="Y3" s="19">
        <f>COUNTIFS(company_range,$K3,required_range,"&gt;="&amp;date,required_range,"&lt;"&amp;next_date)</f>
        <v>0</v>
      </c>
      <c r="Z3" s="19">
        <f>COUNTIFS(company_range,$K3,required_range,"&gt;="&amp;date,required_range,"&lt;"&amp;next_date)</f>
        <v>0</v>
      </c>
      <c r="AA3" s="19">
        <f>COUNTIFS(company_range,$K3,required_range,"&gt;="&amp;date,required_range,"&lt;"&amp;next_date)</f>
        <v>0</v>
      </c>
      <c r="AB3" s="19">
        <f>COUNTIFS(company_range,$K3,required_range,"&gt;="&amp;date,required_range,"&lt;"&amp;next_date)</f>
        <v>0</v>
      </c>
      <c r="AC3" s="19">
        <f>COUNTIFS(company_range,$K3,required_range,"&gt;="&amp;date,required_range,"&lt;"&amp;next_date)</f>
        <v>0</v>
      </c>
      <c r="AD3" s="19">
        <f>COUNTIFS(company_range,$K3,required_range,"&gt;="&amp;date,required_range,"&lt;"&amp;next_date)</f>
        <v>0</v>
      </c>
      <c r="AE3" s="19">
        <f>COUNTIFS(company_range,$K3,required_range,"&gt;="&amp;date,required_range,"&lt;"&amp;next_date)</f>
        <v>0</v>
      </c>
      <c r="AF3" s="19">
        <f>COUNTIFS(company_range,$K3,required_range,"&gt;="&amp;date,required_range,"&lt;"&amp;next_date)</f>
        <v>0</v>
      </c>
      <c r="AG3" s="19">
        <f>COUNTIFS(company_range,$K3,required_range,"&gt;="&amp;date,required_range,"&lt;"&amp;next_date)</f>
        <v>0</v>
      </c>
      <c r="AH3" s="19">
        <f>COUNTIFS(company_range,$K3,required_range,"&gt;="&amp;date,required_range,"&lt;"&amp;next_date)</f>
        <v>0</v>
      </c>
      <c r="AI3" s="19">
        <f>COUNTIFS(company_range,$K3,required_range,"&gt;="&amp;date,required_range,"&lt;"&amp;next_date)</f>
        <v>0</v>
      </c>
      <c r="AJ3" s="19">
        <f>COUNTIFS(company_range,$K3,required_range,"&gt;="&amp;date,required_range,"&lt;"&amp;next_date)</f>
        <v>0</v>
      </c>
      <c r="AK3" s="19">
        <f>COUNTIFS(company_range,$K3,required_range,"&gt;="&amp;date,required_range,"&lt;"&amp;next_date)</f>
        <v>0</v>
      </c>
      <c r="AL3" s="19">
        <f>COUNTIFS(company_range,$K3,required_range,"&gt;="&amp;date,required_range,"&lt;"&amp;next_date)</f>
        <v>0</v>
      </c>
      <c r="AM3" s="19">
        <f>COUNTIFS(company_range,$K3,required_range,"&gt;="&amp;date,required_range,"&lt;"&amp;next_date)</f>
        <v>1</v>
      </c>
      <c r="AN3" s="19">
        <f>COUNTIFS(company_range,$K3,required_range,"&gt;="&amp;date,required_range,"&lt;"&amp;next_date)</f>
        <v>1</v>
      </c>
      <c r="AO3" s="19">
        <f>COUNTIFS(company_range,$K3,required_range,"&gt;="&amp;date,required_range,"&lt;"&amp;next_date)</f>
        <v>0</v>
      </c>
      <c r="AP3" s="19">
        <f>COUNTIFS(company_range,$K3,required_range,"&gt;="&amp;date,required_range,"&lt;"&amp;next_date)</f>
        <v>0</v>
      </c>
      <c r="AQ3" s="19">
        <f>COUNTIFS(company_range,$K3,required_range,"&gt;="&amp;date,required_range,"&lt;"&amp;next_date)</f>
        <v>0</v>
      </c>
      <c r="AR3" s="19">
        <f>COUNTIFS(company_range,$K3,required_range,"&gt;="&amp;date,required_range,"&lt;"&amp;next_date)</f>
        <v>0</v>
      </c>
      <c r="AS3" s="19">
        <f>COUNTIFS(company_range,$K3,required_range,"&gt;="&amp;date,required_range,"&lt;"&amp;next_date)</f>
        <v>1</v>
      </c>
      <c r="AT3" s="19">
        <f>COUNTIFS(company_range,$K3,required_range,"&gt;="&amp;date,required_range,"&lt;"&amp;next_date)</f>
        <v>0</v>
      </c>
    </row>
    <row r="4" spans="2:59" x14ac:dyDescent="0.3">
      <c r="B4" s="5" t="s">
        <v>7</v>
      </c>
      <c r="C4" s="6">
        <v>44287</v>
      </c>
      <c r="D4" s="6">
        <v>44713</v>
      </c>
      <c r="E4" s="6">
        <v>44805</v>
      </c>
      <c r="F4" s="6">
        <v>44866</v>
      </c>
      <c r="G4" s="6">
        <v>44896</v>
      </c>
      <c r="H4" s="1">
        <v>3</v>
      </c>
      <c r="J4" s="16"/>
      <c r="K4" s="10">
        <v>2</v>
      </c>
      <c r="L4" s="9">
        <f>COUNTIFS(required_range,"&gt;0",company_range,K4)</f>
        <v>3</v>
      </c>
      <c r="M4" s="19">
        <f>COUNTIFS(company_range,$K4,required_range,"&gt;="&amp;date,required_range,"&lt;"&amp;next_date)</f>
        <v>0</v>
      </c>
      <c r="N4" s="19">
        <f>COUNTIFS(company_range,$K4,required_range,"&gt;="&amp;date,required_range,"&lt;"&amp;next_date)</f>
        <v>0</v>
      </c>
      <c r="O4" s="19">
        <f>COUNTIFS(company_range,$K4,required_range,"&gt;="&amp;date,required_range,"&lt;"&amp;next_date)</f>
        <v>0</v>
      </c>
      <c r="P4" s="19">
        <f>COUNTIFS(company_range,$K4,required_range,"&gt;="&amp;date,required_range,"&lt;"&amp;next_date)</f>
        <v>0</v>
      </c>
      <c r="Q4" s="19">
        <f>COUNTIFS(company_range,$K4,required_range,"&gt;="&amp;date,required_range,"&lt;"&amp;next_date)</f>
        <v>0</v>
      </c>
      <c r="R4" s="19">
        <f>COUNTIFS(company_range,$K4,required_range,"&gt;="&amp;date,required_range,"&lt;"&amp;next_date)</f>
        <v>0</v>
      </c>
      <c r="S4" s="19">
        <f>COUNTIFS(company_range,$K4,required_range,"&gt;="&amp;date,required_range,"&lt;"&amp;next_date)</f>
        <v>0</v>
      </c>
      <c r="T4" s="19">
        <f>COUNTIFS(company_range,$K4,required_range,"&gt;="&amp;date,required_range,"&lt;"&amp;next_date)</f>
        <v>0</v>
      </c>
      <c r="U4" s="19">
        <f>COUNTIFS(company_range,$K4,required_range,"&gt;="&amp;date,required_range,"&lt;"&amp;next_date)</f>
        <v>0</v>
      </c>
      <c r="V4" s="19">
        <f>COUNTIFS(company_range,$K4,required_range,"&gt;="&amp;date,required_range,"&lt;"&amp;next_date)</f>
        <v>0</v>
      </c>
      <c r="W4" s="19">
        <f>COUNTIFS(company_range,$K4,required_range,"&gt;="&amp;date,required_range,"&lt;"&amp;next_date)</f>
        <v>0</v>
      </c>
      <c r="X4" s="19">
        <f>COUNTIFS(company_range,$K4,required_range,"&gt;="&amp;date,required_range,"&lt;"&amp;next_date)</f>
        <v>0</v>
      </c>
      <c r="Y4" s="19">
        <f>COUNTIFS(company_range,$K4,required_range,"&gt;="&amp;date,required_range,"&lt;"&amp;next_date)</f>
        <v>0</v>
      </c>
      <c r="Z4" s="19">
        <f>COUNTIFS(company_range,$K4,required_range,"&gt;="&amp;date,required_range,"&lt;"&amp;next_date)</f>
        <v>0</v>
      </c>
      <c r="AA4" s="19">
        <f>COUNTIFS(company_range,$K4,required_range,"&gt;="&amp;date,required_range,"&lt;"&amp;next_date)</f>
        <v>0</v>
      </c>
      <c r="AB4" s="19">
        <f>COUNTIFS(company_range,$K4,required_range,"&gt;="&amp;date,required_range,"&lt;"&amp;next_date)</f>
        <v>0</v>
      </c>
      <c r="AC4" s="19">
        <f>COUNTIFS(company_range,$K4,required_range,"&gt;="&amp;date,required_range,"&lt;"&amp;next_date)</f>
        <v>0</v>
      </c>
      <c r="AD4" s="19">
        <f>COUNTIFS(company_range,$K4,required_range,"&gt;="&amp;date,required_range,"&lt;"&amp;next_date)</f>
        <v>0</v>
      </c>
      <c r="AE4" s="19">
        <f>COUNTIFS(company_range,$K4,required_range,"&gt;="&amp;date,required_range,"&lt;"&amp;next_date)</f>
        <v>0</v>
      </c>
      <c r="AF4" s="19">
        <f>COUNTIFS(company_range,$K4,required_range,"&gt;="&amp;date,required_range,"&lt;"&amp;next_date)</f>
        <v>0</v>
      </c>
      <c r="AG4" s="19">
        <f>COUNTIFS(company_range,$K4,required_range,"&gt;="&amp;date,required_range,"&lt;"&amp;next_date)</f>
        <v>1</v>
      </c>
      <c r="AH4" s="19">
        <f>COUNTIFS(company_range,$K4,required_range,"&gt;="&amp;date,required_range,"&lt;"&amp;next_date)</f>
        <v>0</v>
      </c>
      <c r="AI4" s="19">
        <f>COUNTIFS(company_range,$K4,required_range,"&gt;="&amp;date,required_range,"&lt;"&amp;next_date)</f>
        <v>0</v>
      </c>
      <c r="AJ4" s="19">
        <f>COUNTIFS(company_range,$K4,required_range,"&gt;="&amp;date,required_range,"&lt;"&amp;next_date)</f>
        <v>1</v>
      </c>
      <c r="AK4" s="19">
        <f>COUNTIFS(company_range,$K4,required_range,"&gt;="&amp;date,required_range,"&lt;"&amp;next_date)</f>
        <v>0</v>
      </c>
      <c r="AL4" s="19">
        <f>COUNTIFS(company_range,$K4,required_range,"&gt;="&amp;date,required_range,"&lt;"&amp;next_date)</f>
        <v>0</v>
      </c>
      <c r="AM4" s="19">
        <f>COUNTIFS(company_range,$K4,required_range,"&gt;="&amp;date,required_range,"&lt;"&amp;next_date)</f>
        <v>0</v>
      </c>
      <c r="AN4" s="19">
        <f>COUNTIFS(company_range,$K4,required_range,"&gt;="&amp;date,required_range,"&lt;"&amp;next_date)</f>
        <v>0</v>
      </c>
      <c r="AO4" s="19">
        <f>COUNTIFS(company_range,$K4,required_range,"&gt;="&amp;date,required_range,"&lt;"&amp;next_date)</f>
        <v>0</v>
      </c>
      <c r="AP4" s="19">
        <f>COUNTIFS(company_range,$K4,required_range,"&gt;="&amp;date,required_range,"&lt;"&amp;next_date)</f>
        <v>0</v>
      </c>
      <c r="AQ4" s="19">
        <f>COUNTIFS(company_range,$K4,required_range,"&gt;="&amp;date,required_range,"&lt;"&amp;next_date)</f>
        <v>0</v>
      </c>
      <c r="AR4" s="19">
        <f>COUNTIFS(company_range,$K4,required_range,"&gt;="&amp;date,required_range,"&lt;"&amp;next_date)</f>
        <v>1</v>
      </c>
      <c r="AS4" s="19">
        <f>COUNTIFS(company_range,$K4,required_range,"&gt;="&amp;date,required_range,"&lt;"&amp;next_date)</f>
        <v>0</v>
      </c>
      <c r="AT4" s="19">
        <f>COUNTIFS(company_range,$K4,required_range,"&gt;="&amp;date,required_range,"&lt;"&amp;next_date)</f>
        <v>0</v>
      </c>
    </row>
    <row r="5" spans="2:59" x14ac:dyDescent="0.3">
      <c r="B5" s="5" t="s">
        <v>8</v>
      </c>
      <c r="C5" s="6">
        <v>44317</v>
      </c>
      <c r="D5" s="6">
        <v>44743</v>
      </c>
      <c r="E5" s="6">
        <v>44835</v>
      </c>
      <c r="F5" s="6">
        <v>44896</v>
      </c>
      <c r="G5" s="6">
        <v>44927</v>
      </c>
      <c r="H5" s="1">
        <v>4</v>
      </c>
      <c r="J5" s="16"/>
      <c r="K5" s="11">
        <v>3</v>
      </c>
      <c r="L5" s="9">
        <f>COUNTIFS(required_range,"&gt;0",company_range,K5)</f>
        <v>4</v>
      </c>
      <c r="M5" s="19">
        <f>COUNTIFS(company_range,$K5,required_range,"&gt;="&amp;date,required_range,"&lt;"&amp;next_date)</f>
        <v>0</v>
      </c>
      <c r="N5" s="19">
        <f>COUNTIFS(company_range,$K5,required_range,"&gt;="&amp;date,required_range,"&lt;"&amp;next_date)</f>
        <v>0</v>
      </c>
      <c r="O5" s="19">
        <f>COUNTIFS(company_range,$K5,required_range,"&gt;="&amp;date,required_range,"&lt;"&amp;next_date)</f>
        <v>0</v>
      </c>
      <c r="P5" s="19">
        <f>COUNTIFS(company_range,$K5,required_range,"&gt;="&amp;date,required_range,"&lt;"&amp;next_date)</f>
        <v>0</v>
      </c>
      <c r="Q5" s="19">
        <f>COUNTIFS(company_range,$K5,required_range,"&gt;="&amp;date,required_range,"&lt;"&amp;next_date)</f>
        <v>0</v>
      </c>
      <c r="R5" s="19">
        <f>COUNTIFS(company_range,$K5,required_range,"&gt;="&amp;date,required_range,"&lt;"&amp;next_date)</f>
        <v>0</v>
      </c>
      <c r="S5" s="19">
        <f>COUNTIFS(company_range,$K5,required_range,"&gt;="&amp;date,required_range,"&lt;"&amp;next_date)</f>
        <v>0</v>
      </c>
      <c r="T5" s="19">
        <f>COUNTIFS(company_range,$K5,required_range,"&gt;="&amp;date,required_range,"&lt;"&amp;next_date)</f>
        <v>0</v>
      </c>
      <c r="U5" s="19">
        <f>COUNTIFS(company_range,$K5,required_range,"&gt;="&amp;date,required_range,"&lt;"&amp;next_date)</f>
        <v>0</v>
      </c>
      <c r="V5" s="19">
        <f>COUNTIFS(company_range,$K5,required_range,"&gt;="&amp;date,required_range,"&lt;"&amp;next_date)</f>
        <v>0</v>
      </c>
      <c r="W5" s="19">
        <f>COUNTIFS(company_range,$K5,required_range,"&gt;="&amp;date,required_range,"&lt;"&amp;next_date)</f>
        <v>0</v>
      </c>
      <c r="X5" s="19">
        <f>COUNTIFS(company_range,$K5,required_range,"&gt;="&amp;date,required_range,"&lt;"&amp;next_date)</f>
        <v>0</v>
      </c>
      <c r="Y5" s="19">
        <f>COUNTIFS(company_range,$K5,required_range,"&gt;="&amp;date,required_range,"&lt;"&amp;next_date)</f>
        <v>0</v>
      </c>
      <c r="Z5" s="19">
        <f>COUNTIFS(company_range,$K5,required_range,"&gt;="&amp;date,required_range,"&lt;"&amp;next_date)</f>
        <v>0</v>
      </c>
      <c r="AA5" s="19">
        <f>COUNTIFS(company_range,$K5,required_range,"&gt;="&amp;date,required_range,"&lt;"&amp;next_date)</f>
        <v>0</v>
      </c>
      <c r="AB5" s="19">
        <f>COUNTIFS(company_range,$K5,required_range,"&gt;="&amp;date,required_range,"&lt;"&amp;next_date)</f>
        <v>0</v>
      </c>
      <c r="AC5" s="19">
        <f>COUNTIFS(company_range,$K5,required_range,"&gt;="&amp;date,required_range,"&lt;"&amp;next_date)</f>
        <v>0</v>
      </c>
      <c r="AD5" s="19">
        <f>COUNTIFS(company_range,$K5,required_range,"&gt;="&amp;date,required_range,"&lt;"&amp;next_date)</f>
        <v>0</v>
      </c>
      <c r="AE5" s="19">
        <f>COUNTIFS(company_range,$K5,required_range,"&gt;="&amp;date,required_range,"&lt;"&amp;next_date)</f>
        <v>0</v>
      </c>
      <c r="AF5" s="19">
        <f>COUNTIFS(company_range,$K5,required_range,"&gt;="&amp;date,required_range,"&lt;"&amp;next_date)</f>
        <v>0</v>
      </c>
      <c r="AG5" s="19">
        <f>COUNTIFS(company_range,$K5,required_range,"&gt;="&amp;date,required_range,"&lt;"&amp;next_date)</f>
        <v>0</v>
      </c>
      <c r="AH5" s="19">
        <f>COUNTIFS(company_range,$K5,required_range,"&gt;="&amp;date,required_range,"&lt;"&amp;next_date)</f>
        <v>1</v>
      </c>
      <c r="AI5" s="19">
        <f>COUNTIFS(company_range,$K5,required_range,"&gt;="&amp;date,required_range,"&lt;"&amp;next_date)</f>
        <v>0</v>
      </c>
      <c r="AJ5" s="19">
        <f>COUNTIFS(company_range,$K5,required_range,"&gt;="&amp;date,required_range,"&lt;"&amp;next_date)</f>
        <v>0</v>
      </c>
      <c r="AK5" s="19">
        <f>COUNTIFS(company_range,$K5,required_range,"&gt;="&amp;date,required_range,"&lt;"&amp;next_date)</f>
        <v>1</v>
      </c>
      <c r="AL5" s="19">
        <f>COUNTIFS(company_range,$K5,required_range,"&gt;="&amp;date,required_range,"&lt;"&amp;next_date)</f>
        <v>1</v>
      </c>
      <c r="AM5" s="19">
        <f>COUNTIFS(company_range,$K5,required_range,"&gt;="&amp;date,required_range,"&lt;"&amp;next_date)</f>
        <v>0</v>
      </c>
      <c r="AN5" s="19">
        <f>COUNTIFS(company_range,$K5,required_range,"&gt;="&amp;date,required_range,"&lt;"&amp;next_date)</f>
        <v>0</v>
      </c>
      <c r="AO5" s="19">
        <f>COUNTIFS(company_range,$K5,required_range,"&gt;="&amp;date,required_range,"&lt;"&amp;next_date)</f>
        <v>0</v>
      </c>
      <c r="AP5" s="19">
        <f>COUNTIFS(company_range,$K5,required_range,"&gt;="&amp;date,required_range,"&lt;"&amp;next_date)</f>
        <v>0</v>
      </c>
      <c r="AQ5" s="19">
        <f>COUNTIFS(company_range,$K5,required_range,"&gt;="&amp;date,required_range,"&lt;"&amp;next_date)</f>
        <v>1</v>
      </c>
      <c r="AR5" s="19">
        <f>COUNTIFS(company_range,$K5,required_range,"&gt;="&amp;date,required_range,"&lt;"&amp;next_date)</f>
        <v>0</v>
      </c>
      <c r="AS5" s="19">
        <f>COUNTIFS(company_range,$K5,required_range,"&gt;="&amp;date,required_range,"&lt;"&amp;next_date)</f>
        <v>0</v>
      </c>
      <c r="AT5" s="19">
        <f>COUNTIFS(company_range,$K5,required_range,"&gt;="&amp;date,required_range,"&lt;"&amp;next_date)</f>
        <v>0</v>
      </c>
    </row>
    <row r="6" spans="2:59" x14ac:dyDescent="0.3">
      <c r="B6" s="5" t="s">
        <v>9</v>
      </c>
      <c r="C6" s="6">
        <v>44348</v>
      </c>
      <c r="D6" s="6">
        <v>44774</v>
      </c>
      <c r="E6" s="6">
        <v>44866</v>
      </c>
      <c r="F6" s="6">
        <v>44927</v>
      </c>
      <c r="G6" s="6">
        <v>44958</v>
      </c>
      <c r="H6" s="1">
        <v>2</v>
      </c>
      <c r="J6" s="16"/>
      <c r="K6" s="12">
        <v>4</v>
      </c>
      <c r="L6" s="9">
        <f>COUNTIFS(required_range,"&gt;0",company_range,K6)</f>
        <v>1</v>
      </c>
      <c r="M6" s="19">
        <f>COUNTIFS(company_range,$K6,required_range,"&gt;="&amp;date,required_range,"&lt;"&amp;next_date)</f>
        <v>0</v>
      </c>
      <c r="N6" s="19">
        <f>COUNTIFS(company_range,$K6,required_range,"&gt;="&amp;date,required_range,"&lt;"&amp;next_date)</f>
        <v>0</v>
      </c>
      <c r="O6" s="19">
        <f>COUNTIFS(company_range,$K6,required_range,"&gt;="&amp;date,required_range,"&lt;"&amp;next_date)</f>
        <v>0</v>
      </c>
      <c r="P6" s="19">
        <f>COUNTIFS(company_range,$K6,required_range,"&gt;="&amp;date,required_range,"&lt;"&amp;next_date)</f>
        <v>0</v>
      </c>
      <c r="Q6" s="19">
        <f>COUNTIFS(company_range,$K6,required_range,"&gt;="&amp;date,required_range,"&lt;"&amp;next_date)</f>
        <v>0</v>
      </c>
      <c r="R6" s="19">
        <f>COUNTIFS(company_range,$K6,required_range,"&gt;="&amp;date,required_range,"&lt;"&amp;next_date)</f>
        <v>0</v>
      </c>
      <c r="S6" s="19">
        <f>COUNTIFS(company_range,$K6,required_range,"&gt;="&amp;date,required_range,"&lt;"&amp;next_date)</f>
        <v>0</v>
      </c>
      <c r="T6" s="19">
        <f>COUNTIFS(company_range,$K6,required_range,"&gt;="&amp;date,required_range,"&lt;"&amp;next_date)</f>
        <v>0</v>
      </c>
      <c r="U6" s="19">
        <f>COUNTIFS(company_range,$K6,required_range,"&gt;="&amp;date,required_range,"&lt;"&amp;next_date)</f>
        <v>0</v>
      </c>
      <c r="V6" s="19">
        <f>COUNTIFS(company_range,$K6,required_range,"&gt;="&amp;date,required_range,"&lt;"&amp;next_date)</f>
        <v>0</v>
      </c>
      <c r="W6" s="19">
        <f>COUNTIFS(company_range,$K6,required_range,"&gt;="&amp;date,required_range,"&lt;"&amp;next_date)</f>
        <v>0</v>
      </c>
      <c r="X6" s="19">
        <f>COUNTIFS(company_range,$K6,required_range,"&gt;="&amp;date,required_range,"&lt;"&amp;next_date)</f>
        <v>0</v>
      </c>
      <c r="Y6" s="19">
        <f>COUNTIFS(company_range,$K6,required_range,"&gt;="&amp;date,required_range,"&lt;"&amp;next_date)</f>
        <v>0</v>
      </c>
      <c r="Z6" s="19">
        <f>COUNTIFS(company_range,$K6,required_range,"&gt;="&amp;date,required_range,"&lt;"&amp;next_date)</f>
        <v>0</v>
      </c>
      <c r="AA6" s="19">
        <f>COUNTIFS(company_range,$K6,required_range,"&gt;="&amp;date,required_range,"&lt;"&amp;next_date)</f>
        <v>0</v>
      </c>
      <c r="AB6" s="19">
        <f>COUNTIFS(company_range,$K6,required_range,"&gt;="&amp;date,required_range,"&lt;"&amp;next_date)</f>
        <v>0</v>
      </c>
      <c r="AC6" s="19">
        <f>COUNTIFS(company_range,$K6,required_range,"&gt;="&amp;date,required_range,"&lt;"&amp;next_date)</f>
        <v>0</v>
      </c>
      <c r="AD6" s="19">
        <f>COUNTIFS(company_range,$K6,required_range,"&gt;="&amp;date,required_range,"&lt;"&amp;next_date)</f>
        <v>0</v>
      </c>
      <c r="AE6" s="19">
        <f>COUNTIFS(company_range,$K6,required_range,"&gt;="&amp;date,required_range,"&lt;"&amp;next_date)</f>
        <v>0</v>
      </c>
      <c r="AF6" s="19">
        <f>COUNTIFS(company_range,$K6,required_range,"&gt;="&amp;date,required_range,"&lt;"&amp;next_date)</f>
        <v>0</v>
      </c>
      <c r="AG6" s="19">
        <f>COUNTIFS(company_range,$K6,required_range,"&gt;="&amp;date,required_range,"&lt;"&amp;next_date)</f>
        <v>0</v>
      </c>
      <c r="AH6" s="19">
        <f>COUNTIFS(company_range,$K6,required_range,"&gt;="&amp;date,required_range,"&lt;"&amp;next_date)</f>
        <v>0</v>
      </c>
      <c r="AI6" s="19">
        <f>COUNTIFS(company_range,$K6,required_range,"&gt;="&amp;date,required_range,"&lt;"&amp;next_date)</f>
        <v>1</v>
      </c>
      <c r="AJ6" s="19">
        <f>COUNTIFS(company_range,$K6,required_range,"&gt;="&amp;date,required_range,"&lt;"&amp;next_date)</f>
        <v>0</v>
      </c>
      <c r="AK6" s="19">
        <f>COUNTIFS(company_range,$K6,required_range,"&gt;="&amp;date,required_range,"&lt;"&amp;next_date)</f>
        <v>0</v>
      </c>
      <c r="AL6" s="19">
        <f>COUNTIFS(company_range,$K6,required_range,"&gt;="&amp;date,required_range,"&lt;"&amp;next_date)</f>
        <v>0</v>
      </c>
      <c r="AM6" s="19">
        <f>COUNTIFS(company_range,$K6,required_range,"&gt;="&amp;date,required_range,"&lt;"&amp;next_date)</f>
        <v>0</v>
      </c>
      <c r="AN6" s="19">
        <f>COUNTIFS(company_range,$K6,required_range,"&gt;="&amp;date,required_range,"&lt;"&amp;next_date)</f>
        <v>0</v>
      </c>
      <c r="AO6" s="19">
        <f>COUNTIFS(company_range,$K6,required_range,"&gt;="&amp;date,required_range,"&lt;"&amp;next_date)</f>
        <v>0</v>
      </c>
      <c r="AP6" s="19">
        <f>COUNTIFS(company_range,$K6,required_range,"&gt;="&amp;date,required_range,"&lt;"&amp;next_date)</f>
        <v>0</v>
      </c>
      <c r="AQ6" s="19">
        <f>COUNTIFS(company_range,$K6,required_range,"&gt;="&amp;date,required_range,"&lt;"&amp;next_date)</f>
        <v>0</v>
      </c>
      <c r="AR6" s="19">
        <f>COUNTIFS(company_range,$K6,required_range,"&gt;="&amp;date,required_range,"&lt;"&amp;next_date)</f>
        <v>0</v>
      </c>
      <c r="AS6" s="19">
        <f>COUNTIFS(company_range,$K6,required_range,"&gt;="&amp;date,required_range,"&lt;"&amp;next_date)</f>
        <v>0</v>
      </c>
      <c r="AT6" s="19">
        <f>COUNTIFS(company_range,$K6,required_range,"&gt;="&amp;date,required_range,"&lt;"&amp;next_date)</f>
        <v>0</v>
      </c>
    </row>
    <row r="7" spans="2:59" x14ac:dyDescent="0.3">
      <c r="B7" s="5" t="s">
        <v>7</v>
      </c>
      <c r="C7" s="6">
        <v>44378</v>
      </c>
      <c r="D7" s="6">
        <v>44805</v>
      </c>
      <c r="E7" s="6">
        <v>44896</v>
      </c>
      <c r="F7" s="6">
        <v>44958</v>
      </c>
      <c r="G7" s="6">
        <v>44986</v>
      </c>
      <c r="H7" s="1">
        <v>3</v>
      </c>
      <c r="J7" s="16"/>
      <c r="K7" s="13">
        <v>5</v>
      </c>
      <c r="L7" s="9">
        <f>COUNTIFS(required_range,"&gt;0",company_range,K7)</f>
        <v>2</v>
      </c>
      <c r="M7" s="19">
        <f>COUNTIFS(company_range,$K7,required_range,"&gt;="&amp;date,required_range,"&lt;"&amp;next_date)</f>
        <v>0</v>
      </c>
      <c r="N7" s="19">
        <f>COUNTIFS(company_range,$K7,required_range,"&gt;="&amp;date,required_range,"&lt;"&amp;next_date)</f>
        <v>0</v>
      </c>
      <c r="O7" s="19">
        <f>COUNTIFS(company_range,$K7,required_range,"&gt;="&amp;date,required_range,"&lt;"&amp;next_date)</f>
        <v>0</v>
      </c>
      <c r="P7" s="19">
        <f>COUNTIFS(company_range,$K7,required_range,"&gt;="&amp;date,required_range,"&lt;"&amp;next_date)</f>
        <v>0</v>
      </c>
      <c r="Q7" s="19">
        <f>COUNTIFS(company_range,$K7,required_range,"&gt;="&amp;date,required_range,"&lt;"&amp;next_date)</f>
        <v>0</v>
      </c>
      <c r="R7" s="19">
        <f>COUNTIFS(company_range,$K7,required_range,"&gt;="&amp;date,required_range,"&lt;"&amp;next_date)</f>
        <v>0</v>
      </c>
      <c r="S7" s="19">
        <f>COUNTIFS(company_range,$K7,required_range,"&gt;="&amp;date,required_range,"&lt;"&amp;next_date)</f>
        <v>0</v>
      </c>
      <c r="T7" s="19">
        <f>COUNTIFS(company_range,$K7,required_range,"&gt;="&amp;date,required_range,"&lt;"&amp;next_date)</f>
        <v>0</v>
      </c>
      <c r="U7" s="19">
        <f>COUNTIFS(company_range,$K7,required_range,"&gt;="&amp;date,required_range,"&lt;"&amp;next_date)</f>
        <v>0</v>
      </c>
      <c r="V7" s="19">
        <f>COUNTIFS(company_range,$K7,required_range,"&gt;="&amp;date,required_range,"&lt;"&amp;next_date)</f>
        <v>0</v>
      </c>
      <c r="W7" s="19">
        <f>COUNTIFS(company_range,$K7,required_range,"&gt;="&amp;date,required_range,"&lt;"&amp;next_date)</f>
        <v>0</v>
      </c>
      <c r="X7" s="19">
        <f>COUNTIFS(company_range,$K7,required_range,"&gt;="&amp;date,required_range,"&lt;"&amp;next_date)</f>
        <v>0</v>
      </c>
      <c r="Y7" s="19">
        <f>COUNTIFS(company_range,$K7,required_range,"&gt;="&amp;date,required_range,"&lt;"&amp;next_date)</f>
        <v>0</v>
      </c>
      <c r="Z7" s="19">
        <f>COUNTIFS(company_range,$K7,required_range,"&gt;="&amp;date,required_range,"&lt;"&amp;next_date)</f>
        <v>0</v>
      </c>
      <c r="AA7" s="19">
        <f>COUNTIFS(company_range,$K7,required_range,"&gt;="&amp;date,required_range,"&lt;"&amp;next_date)</f>
        <v>0</v>
      </c>
      <c r="AB7" s="19">
        <f>COUNTIFS(company_range,$K7,required_range,"&gt;="&amp;date,required_range,"&lt;"&amp;next_date)</f>
        <v>0</v>
      </c>
      <c r="AC7" s="19">
        <f>COUNTIFS(company_range,$K7,required_range,"&gt;="&amp;date,required_range,"&lt;"&amp;next_date)</f>
        <v>0</v>
      </c>
      <c r="AD7" s="19">
        <f>COUNTIFS(company_range,$K7,required_range,"&gt;="&amp;date,required_range,"&lt;"&amp;next_date)</f>
        <v>0</v>
      </c>
      <c r="AE7" s="19">
        <f>COUNTIFS(company_range,$K7,required_range,"&gt;="&amp;date,required_range,"&lt;"&amp;next_date)</f>
        <v>0</v>
      </c>
      <c r="AF7" s="19">
        <f>COUNTIFS(company_range,$K7,required_range,"&gt;="&amp;date,required_range,"&lt;"&amp;next_date)</f>
        <v>0</v>
      </c>
      <c r="AG7" s="19">
        <f>COUNTIFS(company_range,$K7,required_range,"&gt;="&amp;date,required_range,"&lt;"&amp;next_date)</f>
        <v>0</v>
      </c>
      <c r="AH7" s="19">
        <f>COUNTIFS(company_range,$K7,required_range,"&gt;="&amp;date,required_range,"&lt;"&amp;next_date)</f>
        <v>0</v>
      </c>
      <c r="AI7" s="19">
        <f>COUNTIFS(company_range,$K7,required_range,"&gt;="&amp;date,required_range,"&lt;"&amp;next_date)</f>
        <v>0</v>
      </c>
      <c r="AJ7" s="19">
        <f>COUNTIFS(company_range,$K7,required_range,"&gt;="&amp;date,required_range,"&lt;"&amp;next_date)</f>
        <v>0</v>
      </c>
      <c r="AK7" s="19">
        <f>COUNTIFS(company_range,$K7,required_range,"&gt;="&amp;date,required_range,"&lt;"&amp;next_date)</f>
        <v>0</v>
      </c>
      <c r="AL7" s="19">
        <f>COUNTIFS(company_range,$K7,required_range,"&gt;="&amp;date,required_range,"&lt;"&amp;next_date)</f>
        <v>0</v>
      </c>
      <c r="AM7" s="19">
        <f>COUNTIFS(company_range,$K7,required_range,"&gt;="&amp;date,required_range,"&lt;"&amp;next_date)</f>
        <v>0</v>
      </c>
      <c r="AN7" s="19">
        <f>COUNTIFS(company_range,$K7,required_range,"&gt;="&amp;date,required_range,"&lt;"&amp;next_date)</f>
        <v>0</v>
      </c>
      <c r="AO7" s="19">
        <f>COUNTIFS(company_range,$K7,required_range,"&gt;="&amp;date,required_range,"&lt;"&amp;next_date)</f>
        <v>1</v>
      </c>
      <c r="AP7" s="19">
        <f>COUNTIFS(company_range,$K7,required_range,"&gt;="&amp;date,required_range,"&lt;"&amp;next_date)</f>
        <v>1</v>
      </c>
      <c r="AQ7" s="19">
        <f>COUNTIFS(company_range,$K7,required_range,"&gt;="&amp;date,required_range,"&lt;"&amp;next_date)</f>
        <v>0</v>
      </c>
      <c r="AR7" s="19">
        <f>COUNTIFS(company_range,$K7,required_range,"&gt;="&amp;date,required_range,"&lt;"&amp;next_date)</f>
        <v>0</v>
      </c>
      <c r="AS7" s="19">
        <f>COUNTIFS(company_range,$K7,required_range,"&gt;="&amp;date,required_range,"&lt;"&amp;next_date)</f>
        <v>0</v>
      </c>
      <c r="AT7" s="19">
        <f>COUNTIFS(company_range,$K7,required_range,"&gt;="&amp;date,required_range,"&lt;"&amp;next_date)</f>
        <v>0</v>
      </c>
    </row>
    <row r="8" spans="2:59" x14ac:dyDescent="0.3">
      <c r="B8" s="5" t="s">
        <v>8</v>
      </c>
      <c r="C8" s="6">
        <v>44409</v>
      </c>
      <c r="D8" s="6">
        <v>44835</v>
      </c>
      <c r="E8" s="6">
        <v>44927</v>
      </c>
      <c r="F8" s="6">
        <v>44986</v>
      </c>
      <c r="G8" s="6">
        <v>45017</v>
      </c>
      <c r="H8" s="1">
        <v>3</v>
      </c>
      <c r="J8" s="16"/>
      <c r="K8" s="1" t="s">
        <v>10</v>
      </c>
      <c r="L8" s="9">
        <f>SUM(L3:L7)</f>
        <v>13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</row>
    <row r="9" spans="2:59" x14ac:dyDescent="0.3">
      <c r="B9" s="5" t="s">
        <v>9</v>
      </c>
      <c r="C9" s="6">
        <v>44440</v>
      </c>
      <c r="D9" s="6">
        <v>44866</v>
      </c>
      <c r="E9" s="6">
        <v>44958</v>
      </c>
      <c r="F9" s="6">
        <v>45017</v>
      </c>
      <c r="G9" s="6">
        <v>45047</v>
      </c>
      <c r="H9" s="1">
        <v>1</v>
      </c>
      <c r="J9" s="15" t="s">
        <v>1</v>
      </c>
      <c r="K9" s="1" t="s">
        <v>6</v>
      </c>
      <c r="L9" s="9">
        <f>COUNTIFS(shipyard_range,K9,step1_range,"&gt;0")</f>
        <v>3</v>
      </c>
      <c r="M9" s="19">
        <f>COUNTIFS(shipyard_range,$K9,step1_range,"&gt;="&amp;date,step1_range,"&lt;"&amp;next_date)</f>
        <v>1</v>
      </c>
      <c r="N9" s="19">
        <f>COUNTIFS(shipyard_range,$K9,step1_range,"&gt;="&amp;date,step1_range,"&lt;"&amp;next_date)</f>
        <v>0</v>
      </c>
      <c r="O9" s="19">
        <f>COUNTIFS(shipyard_range,$K9,step1_range,"&gt;="&amp;date,step1_range,"&lt;"&amp;next_date)</f>
        <v>0</v>
      </c>
      <c r="P9" s="19">
        <f>COUNTIFS(shipyard_range,$K9,step1_range,"&gt;="&amp;date,step1_range,"&lt;"&amp;next_date)</f>
        <v>0</v>
      </c>
      <c r="Q9" s="19">
        <f>COUNTIFS(shipyard_range,$K9,step1_range,"&gt;="&amp;date,step1_range,"&lt;"&amp;next_date)</f>
        <v>0</v>
      </c>
      <c r="R9" s="19">
        <f>COUNTIFS(shipyard_range,$K9,step1_range,"&gt;="&amp;date,step1_range,"&lt;"&amp;next_date)</f>
        <v>0</v>
      </c>
      <c r="S9" s="19">
        <f>COUNTIFS(shipyard_range,$K9,step1_range,"&gt;="&amp;date,step1_range,"&lt;"&amp;next_date)</f>
        <v>0</v>
      </c>
      <c r="T9" s="19">
        <f>COUNTIFS(shipyard_range,$K9,step1_range,"&gt;="&amp;date,step1_range,"&lt;"&amp;next_date)</f>
        <v>1</v>
      </c>
      <c r="U9" s="19">
        <f>COUNTIFS(shipyard_range,$K9,step1_range,"&gt;="&amp;date,step1_range,"&lt;"&amp;next_date)</f>
        <v>1</v>
      </c>
      <c r="V9" s="19">
        <f>COUNTIFS(shipyard_range,$K9,step1_range,"&gt;="&amp;date,step1_range,"&lt;"&amp;next_date)</f>
        <v>0</v>
      </c>
      <c r="W9" s="19">
        <f>COUNTIFS(shipyard_range,$K9,step1_range,"&gt;="&amp;date,step1_range,"&lt;"&amp;next_date)</f>
        <v>0</v>
      </c>
      <c r="X9" s="19">
        <f>COUNTIFS(shipyard_range,$K9,step1_range,"&gt;="&amp;date,step1_range,"&lt;"&amp;next_date)</f>
        <v>0</v>
      </c>
      <c r="Y9" s="19">
        <f>COUNTIFS(shipyard_range,$K9,step1_range,"&gt;="&amp;date,step1_range,"&lt;"&amp;next_date)</f>
        <v>0</v>
      </c>
      <c r="Z9" s="19">
        <f>COUNTIFS(shipyard_range,$K9,step1_range,"&gt;="&amp;date,step1_range,"&lt;"&amp;next_date)</f>
        <v>0</v>
      </c>
      <c r="AA9" s="19">
        <f>COUNTIFS(shipyard_range,$K9,step1_range,"&gt;="&amp;date,step1_range,"&lt;"&amp;next_date)</f>
        <v>0</v>
      </c>
      <c r="AB9" s="19">
        <f>COUNTIFS(shipyard_range,$K9,step1_range,"&gt;="&amp;date,step1_range,"&lt;"&amp;next_date)</f>
        <v>0</v>
      </c>
      <c r="AC9" s="19">
        <f>COUNTIFS(shipyard_range,$K9,step1_range,"&gt;="&amp;date,step1_range,"&lt;"&amp;next_date)</f>
        <v>0</v>
      </c>
      <c r="AD9" s="19">
        <f>COUNTIFS(shipyard_range,$K9,step1_range,"&gt;="&amp;date,step1_range,"&lt;"&amp;next_date)</f>
        <v>0</v>
      </c>
      <c r="AE9" s="19">
        <f>COUNTIFS(shipyard_range,$K9,step1_range,"&gt;="&amp;date,step1_range,"&lt;"&amp;next_date)</f>
        <v>0</v>
      </c>
      <c r="AF9" s="19">
        <f>COUNTIFS(shipyard_range,$K9,step1_range,"&gt;="&amp;date,step1_range,"&lt;"&amp;next_date)</f>
        <v>0</v>
      </c>
      <c r="AG9" s="19">
        <f>COUNTIFS(shipyard_range,$K9,step1_range,"&gt;="&amp;date,step1_range,"&lt;"&amp;next_date)</f>
        <v>0</v>
      </c>
      <c r="AH9" s="19">
        <f>COUNTIFS(shipyard_range,$K9,step1_range,"&gt;="&amp;date,step1_range,"&lt;"&amp;next_date)</f>
        <v>0</v>
      </c>
      <c r="AI9" s="19">
        <f>COUNTIFS(shipyard_range,$K9,step1_range,"&gt;="&amp;date,step1_range,"&lt;"&amp;next_date)</f>
        <v>0</v>
      </c>
      <c r="AJ9" s="19">
        <f>COUNTIFS(shipyard_range,$K9,step1_range,"&gt;="&amp;date,step1_range,"&lt;"&amp;next_date)</f>
        <v>0</v>
      </c>
      <c r="AK9" s="19">
        <f>COUNTIFS(shipyard_range,$K9,step1_range,"&gt;="&amp;date,step1_range,"&lt;"&amp;next_date)</f>
        <v>0</v>
      </c>
      <c r="AL9" s="19">
        <f>COUNTIFS(shipyard_range,$K9,step1_range,"&gt;="&amp;date,step1_range,"&lt;"&amp;next_date)</f>
        <v>0</v>
      </c>
      <c r="AM9" s="19">
        <f>COUNTIFS(shipyard_range,$K9,step1_range,"&gt;="&amp;date,step1_range,"&lt;"&amp;next_date)</f>
        <v>0</v>
      </c>
      <c r="AN9" s="19">
        <f>COUNTIFS(shipyard_range,$K9,step1_range,"&gt;="&amp;date,step1_range,"&lt;"&amp;next_date)</f>
        <v>0</v>
      </c>
      <c r="AO9" s="19">
        <f>COUNTIFS(shipyard_range,$K9,step1_range,"&gt;="&amp;date,step1_range,"&lt;"&amp;next_date)</f>
        <v>0</v>
      </c>
      <c r="AP9" s="19">
        <f>COUNTIFS(shipyard_range,$K9,step1_range,"&gt;="&amp;date,step1_range,"&lt;"&amp;next_date)</f>
        <v>0</v>
      </c>
      <c r="AQ9" s="19">
        <f>COUNTIFS(shipyard_range,$K9,step1_range,"&gt;="&amp;date,step1_range,"&lt;"&amp;next_date)</f>
        <v>0</v>
      </c>
      <c r="AR9" s="19">
        <f>COUNTIFS(shipyard_range,$K9,step1_range,"&gt;="&amp;date,step1_range,"&lt;"&amp;next_date)</f>
        <v>0</v>
      </c>
      <c r="AS9" s="19">
        <f>COUNTIFS(shipyard_range,$K9,step1_range,"&gt;="&amp;date,step1_range,"&lt;"&amp;next_date)</f>
        <v>0</v>
      </c>
      <c r="AT9" s="19">
        <f>COUNTIFS(shipyard_range,$K9,step1_range,"&gt;="&amp;date,step1_range,"&lt;"&amp;next_date)</f>
        <v>0</v>
      </c>
    </row>
    <row r="10" spans="2:59" x14ac:dyDescent="0.3">
      <c r="B10" s="5" t="s">
        <v>6</v>
      </c>
      <c r="C10" s="6">
        <v>44470</v>
      </c>
      <c r="D10" s="6">
        <v>44896</v>
      </c>
      <c r="E10" s="6">
        <v>44986</v>
      </c>
      <c r="F10" s="6">
        <v>45047</v>
      </c>
      <c r="G10" s="6">
        <v>45078</v>
      </c>
      <c r="H10" s="1">
        <v>1</v>
      </c>
      <c r="J10" s="15"/>
      <c r="K10" s="1" t="s">
        <v>7</v>
      </c>
      <c r="L10" s="9">
        <f>COUNTIFS(shipyard_range,K10,step1_range,"&gt;0")</f>
        <v>3</v>
      </c>
      <c r="M10" s="19">
        <f>COUNTIFS(shipyard_range,$K10,step1_range,"&gt;="&amp;date,step1_range,"&lt;"&amp;next_date)</f>
        <v>0</v>
      </c>
      <c r="N10" s="19">
        <f>COUNTIFS(shipyard_range,$K10,step1_range,"&gt;="&amp;date,step1_range,"&lt;"&amp;next_date)</f>
        <v>1</v>
      </c>
      <c r="O10" s="19">
        <f>COUNTIFS(shipyard_range,$K10,step1_range,"&gt;="&amp;date,step1_range,"&lt;"&amp;next_date)</f>
        <v>0</v>
      </c>
      <c r="P10" s="19">
        <f>COUNTIFS(shipyard_range,$K10,step1_range,"&gt;="&amp;date,step1_range,"&lt;"&amp;next_date)</f>
        <v>0</v>
      </c>
      <c r="Q10" s="19">
        <f>COUNTIFS(shipyard_range,$K10,step1_range,"&gt;="&amp;date,step1_range,"&lt;"&amp;next_date)</f>
        <v>1</v>
      </c>
      <c r="R10" s="19">
        <f>COUNTIFS(shipyard_range,$K10,step1_range,"&gt;="&amp;date,step1_range,"&lt;"&amp;next_date)</f>
        <v>0</v>
      </c>
      <c r="S10" s="19">
        <f>COUNTIFS(shipyard_range,$K10,step1_range,"&gt;="&amp;date,step1_range,"&lt;"&amp;next_date)</f>
        <v>0</v>
      </c>
      <c r="T10" s="19">
        <f>COUNTIFS(shipyard_range,$K10,step1_range,"&gt;="&amp;date,step1_range,"&lt;"&amp;next_date)</f>
        <v>0</v>
      </c>
      <c r="U10" s="19">
        <f>COUNTIFS(shipyard_range,$K10,step1_range,"&gt;="&amp;date,step1_range,"&lt;"&amp;next_date)</f>
        <v>0</v>
      </c>
      <c r="V10" s="19">
        <f>COUNTIFS(shipyard_range,$K10,step1_range,"&gt;="&amp;date,step1_range,"&lt;"&amp;next_date)</f>
        <v>1</v>
      </c>
      <c r="W10" s="19">
        <f>COUNTIFS(shipyard_range,$K10,step1_range,"&gt;="&amp;date,step1_range,"&lt;"&amp;next_date)</f>
        <v>0</v>
      </c>
      <c r="X10" s="19">
        <f>COUNTIFS(shipyard_range,$K10,step1_range,"&gt;="&amp;date,step1_range,"&lt;"&amp;next_date)</f>
        <v>0</v>
      </c>
      <c r="Y10" s="19">
        <f>COUNTIFS(shipyard_range,$K10,step1_range,"&gt;="&amp;date,step1_range,"&lt;"&amp;next_date)</f>
        <v>0</v>
      </c>
      <c r="Z10" s="19">
        <f>COUNTIFS(shipyard_range,$K10,step1_range,"&gt;="&amp;date,step1_range,"&lt;"&amp;next_date)</f>
        <v>0</v>
      </c>
      <c r="AA10" s="19">
        <f>COUNTIFS(shipyard_range,$K10,step1_range,"&gt;="&amp;date,step1_range,"&lt;"&amp;next_date)</f>
        <v>0</v>
      </c>
      <c r="AB10" s="19">
        <f>COUNTIFS(shipyard_range,$K10,step1_range,"&gt;="&amp;date,step1_range,"&lt;"&amp;next_date)</f>
        <v>0</v>
      </c>
      <c r="AC10" s="19">
        <f>COUNTIFS(shipyard_range,$K10,step1_range,"&gt;="&amp;date,step1_range,"&lt;"&amp;next_date)</f>
        <v>0</v>
      </c>
      <c r="AD10" s="19">
        <f>COUNTIFS(shipyard_range,$K10,step1_range,"&gt;="&amp;date,step1_range,"&lt;"&amp;next_date)</f>
        <v>0</v>
      </c>
      <c r="AE10" s="19">
        <f>COUNTIFS(shipyard_range,$K10,step1_range,"&gt;="&amp;date,step1_range,"&lt;"&amp;next_date)</f>
        <v>0</v>
      </c>
      <c r="AF10" s="19">
        <f>COUNTIFS(shipyard_range,$K10,step1_range,"&gt;="&amp;date,step1_range,"&lt;"&amp;next_date)</f>
        <v>0</v>
      </c>
      <c r="AG10" s="19">
        <f>COUNTIFS(shipyard_range,$K10,step1_range,"&gt;="&amp;date,step1_range,"&lt;"&amp;next_date)</f>
        <v>0</v>
      </c>
      <c r="AH10" s="19">
        <f>COUNTIFS(shipyard_range,$K10,step1_range,"&gt;="&amp;date,step1_range,"&lt;"&amp;next_date)</f>
        <v>0</v>
      </c>
      <c r="AI10" s="19">
        <f>COUNTIFS(shipyard_range,$K10,step1_range,"&gt;="&amp;date,step1_range,"&lt;"&amp;next_date)</f>
        <v>0</v>
      </c>
      <c r="AJ10" s="19">
        <f>COUNTIFS(shipyard_range,$K10,step1_range,"&gt;="&amp;date,step1_range,"&lt;"&amp;next_date)</f>
        <v>0</v>
      </c>
      <c r="AK10" s="19">
        <f>COUNTIFS(shipyard_range,$K10,step1_range,"&gt;="&amp;date,step1_range,"&lt;"&amp;next_date)</f>
        <v>0</v>
      </c>
      <c r="AL10" s="19">
        <f>COUNTIFS(shipyard_range,$K10,step1_range,"&gt;="&amp;date,step1_range,"&lt;"&amp;next_date)</f>
        <v>0</v>
      </c>
      <c r="AM10" s="19">
        <f>COUNTIFS(shipyard_range,$K10,step1_range,"&gt;="&amp;date,step1_range,"&lt;"&amp;next_date)</f>
        <v>0</v>
      </c>
      <c r="AN10" s="19">
        <f>COUNTIFS(shipyard_range,$K10,step1_range,"&gt;="&amp;date,step1_range,"&lt;"&amp;next_date)</f>
        <v>0</v>
      </c>
      <c r="AO10" s="19">
        <f>COUNTIFS(shipyard_range,$K10,step1_range,"&gt;="&amp;date,step1_range,"&lt;"&amp;next_date)</f>
        <v>0</v>
      </c>
      <c r="AP10" s="19">
        <f>COUNTIFS(shipyard_range,$K10,step1_range,"&gt;="&amp;date,step1_range,"&lt;"&amp;next_date)</f>
        <v>0</v>
      </c>
      <c r="AQ10" s="19">
        <f>COUNTIFS(shipyard_range,$K10,step1_range,"&gt;="&amp;date,step1_range,"&lt;"&amp;next_date)</f>
        <v>0</v>
      </c>
      <c r="AR10" s="19">
        <f>COUNTIFS(shipyard_range,$K10,step1_range,"&gt;="&amp;date,step1_range,"&lt;"&amp;next_date)</f>
        <v>0</v>
      </c>
      <c r="AS10" s="19">
        <f>COUNTIFS(shipyard_range,$K10,step1_range,"&gt;="&amp;date,step1_range,"&lt;"&amp;next_date)</f>
        <v>0</v>
      </c>
      <c r="AT10" s="19">
        <f>COUNTIFS(shipyard_range,$K10,step1_range,"&gt;="&amp;date,step1_range,"&lt;"&amp;next_date)</f>
        <v>0</v>
      </c>
    </row>
    <row r="11" spans="2:59" x14ac:dyDescent="0.3">
      <c r="B11" s="5" t="s">
        <v>6</v>
      </c>
      <c r="C11" s="6">
        <v>44501</v>
      </c>
      <c r="D11" s="6">
        <v>44927</v>
      </c>
      <c r="E11" s="6">
        <v>45017</v>
      </c>
      <c r="F11" s="6">
        <v>45078</v>
      </c>
      <c r="G11" s="6">
        <v>45108</v>
      </c>
      <c r="H11" s="1">
        <v>5</v>
      </c>
      <c r="J11" s="15"/>
      <c r="K11" s="1" t="s">
        <v>8</v>
      </c>
      <c r="L11" s="9">
        <f>COUNTIFS(shipyard_range,K11,step1_range,"&gt;0")</f>
        <v>4</v>
      </c>
      <c r="M11" s="19">
        <f>COUNTIFS(shipyard_range,$K11,step1_range,"&gt;="&amp;date,step1_range,"&lt;"&amp;next_date)</f>
        <v>0</v>
      </c>
      <c r="N11" s="19">
        <f>COUNTIFS(shipyard_range,$K11,step1_range,"&gt;="&amp;date,step1_range,"&lt;"&amp;next_date)</f>
        <v>0</v>
      </c>
      <c r="O11" s="19">
        <f>COUNTIFS(shipyard_range,$K11,step1_range,"&gt;="&amp;date,step1_range,"&lt;"&amp;next_date)</f>
        <v>1</v>
      </c>
      <c r="P11" s="19">
        <f>COUNTIFS(shipyard_range,$K11,step1_range,"&gt;="&amp;date,step1_range,"&lt;"&amp;next_date)</f>
        <v>0</v>
      </c>
      <c r="Q11" s="19">
        <f>COUNTIFS(shipyard_range,$K11,step1_range,"&gt;="&amp;date,step1_range,"&lt;"&amp;next_date)</f>
        <v>0</v>
      </c>
      <c r="R11" s="19">
        <f>COUNTIFS(shipyard_range,$K11,step1_range,"&gt;="&amp;date,step1_range,"&lt;"&amp;next_date)</f>
        <v>1</v>
      </c>
      <c r="S11" s="19">
        <f>COUNTIFS(shipyard_range,$K11,step1_range,"&gt;="&amp;date,step1_range,"&lt;"&amp;next_date)</f>
        <v>0</v>
      </c>
      <c r="T11" s="19">
        <f>COUNTIFS(shipyard_range,$K11,step1_range,"&gt;="&amp;date,step1_range,"&lt;"&amp;next_date)</f>
        <v>0</v>
      </c>
      <c r="U11" s="19">
        <f>COUNTIFS(shipyard_range,$K11,step1_range,"&gt;="&amp;date,step1_range,"&lt;"&amp;next_date)</f>
        <v>0</v>
      </c>
      <c r="V11" s="19">
        <f>COUNTIFS(shipyard_range,$K11,step1_range,"&gt;="&amp;date,step1_range,"&lt;"&amp;next_date)</f>
        <v>0</v>
      </c>
      <c r="W11" s="19">
        <f>COUNTIFS(shipyard_range,$K11,step1_range,"&gt;="&amp;date,step1_range,"&lt;"&amp;next_date)</f>
        <v>1</v>
      </c>
      <c r="X11" s="19">
        <f>COUNTIFS(shipyard_range,$K11,step1_range,"&gt;="&amp;date,step1_range,"&lt;"&amp;next_date)</f>
        <v>1</v>
      </c>
      <c r="Y11" s="19">
        <f>COUNTIFS(shipyard_range,$K11,step1_range,"&gt;="&amp;date,step1_range,"&lt;"&amp;next_date)</f>
        <v>0</v>
      </c>
      <c r="Z11" s="19">
        <f>COUNTIFS(shipyard_range,$K11,step1_range,"&gt;="&amp;date,step1_range,"&lt;"&amp;next_date)</f>
        <v>0</v>
      </c>
      <c r="AA11" s="19">
        <f>COUNTIFS(shipyard_range,$K11,step1_range,"&gt;="&amp;date,step1_range,"&lt;"&amp;next_date)</f>
        <v>0</v>
      </c>
      <c r="AB11" s="19">
        <f>COUNTIFS(shipyard_range,$K11,step1_range,"&gt;="&amp;date,step1_range,"&lt;"&amp;next_date)</f>
        <v>0</v>
      </c>
      <c r="AC11" s="19">
        <f>COUNTIFS(shipyard_range,$K11,step1_range,"&gt;="&amp;date,step1_range,"&lt;"&amp;next_date)</f>
        <v>0</v>
      </c>
      <c r="AD11" s="19">
        <f>COUNTIFS(shipyard_range,$K11,step1_range,"&gt;="&amp;date,step1_range,"&lt;"&amp;next_date)</f>
        <v>0</v>
      </c>
      <c r="AE11" s="19">
        <f>COUNTIFS(shipyard_range,$K11,step1_range,"&gt;="&amp;date,step1_range,"&lt;"&amp;next_date)</f>
        <v>0</v>
      </c>
      <c r="AF11" s="19">
        <f>COUNTIFS(shipyard_range,$K11,step1_range,"&gt;="&amp;date,step1_range,"&lt;"&amp;next_date)</f>
        <v>0</v>
      </c>
      <c r="AG11" s="19">
        <f>COUNTIFS(shipyard_range,$K11,step1_range,"&gt;="&amp;date,step1_range,"&lt;"&amp;next_date)</f>
        <v>0</v>
      </c>
      <c r="AH11" s="19">
        <f>COUNTIFS(shipyard_range,$K11,step1_range,"&gt;="&amp;date,step1_range,"&lt;"&amp;next_date)</f>
        <v>0</v>
      </c>
      <c r="AI11" s="19">
        <f>COUNTIFS(shipyard_range,$K11,step1_range,"&gt;="&amp;date,step1_range,"&lt;"&amp;next_date)</f>
        <v>0</v>
      </c>
      <c r="AJ11" s="19">
        <f>COUNTIFS(shipyard_range,$K11,step1_range,"&gt;="&amp;date,step1_range,"&lt;"&amp;next_date)</f>
        <v>0</v>
      </c>
      <c r="AK11" s="19">
        <f>COUNTIFS(shipyard_range,$K11,step1_range,"&gt;="&amp;date,step1_range,"&lt;"&amp;next_date)</f>
        <v>0</v>
      </c>
      <c r="AL11" s="19">
        <f>COUNTIFS(shipyard_range,$K11,step1_range,"&gt;="&amp;date,step1_range,"&lt;"&amp;next_date)</f>
        <v>0</v>
      </c>
      <c r="AM11" s="19">
        <f>COUNTIFS(shipyard_range,$K11,step1_range,"&gt;="&amp;date,step1_range,"&lt;"&amp;next_date)</f>
        <v>0</v>
      </c>
      <c r="AN11" s="19">
        <f>COUNTIFS(shipyard_range,$K11,step1_range,"&gt;="&amp;date,step1_range,"&lt;"&amp;next_date)</f>
        <v>0</v>
      </c>
      <c r="AO11" s="19">
        <f>COUNTIFS(shipyard_range,$K11,step1_range,"&gt;="&amp;date,step1_range,"&lt;"&amp;next_date)</f>
        <v>0</v>
      </c>
      <c r="AP11" s="19">
        <f>COUNTIFS(shipyard_range,$K11,step1_range,"&gt;="&amp;date,step1_range,"&lt;"&amp;next_date)</f>
        <v>0</v>
      </c>
      <c r="AQ11" s="19">
        <f>COUNTIFS(shipyard_range,$K11,step1_range,"&gt;="&amp;date,step1_range,"&lt;"&amp;next_date)</f>
        <v>0</v>
      </c>
      <c r="AR11" s="19">
        <f>COUNTIFS(shipyard_range,$K11,step1_range,"&gt;="&amp;date,step1_range,"&lt;"&amp;next_date)</f>
        <v>0</v>
      </c>
      <c r="AS11" s="19">
        <f>COUNTIFS(shipyard_range,$K11,step1_range,"&gt;="&amp;date,step1_range,"&lt;"&amp;next_date)</f>
        <v>0</v>
      </c>
      <c r="AT11" s="19">
        <f>COUNTIFS(shipyard_range,$K11,step1_range,"&gt;="&amp;date,step1_range,"&lt;"&amp;next_date)</f>
        <v>0</v>
      </c>
    </row>
    <row r="12" spans="2:59" x14ac:dyDescent="0.3">
      <c r="B12" s="5" t="s">
        <v>7</v>
      </c>
      <c r="C12" s="6">
        <v>44531</v>
      </c>
      <c r="D12" s="6">
        <v>44958</v>
      </c>
      <c r="E12" s="6">
        <v>45047</v>
      </c>
      <c r="F12" s="6">
        <v>45108</v>
      </c>
      <c r="G12" s="6">
        <v>45139</v>
      </c>
      <c r="H12" s="1">
        <v>5</v>
      </c>
      <c r="J12" s="15"/>
      <c r="K12" s="1" t="s">
        <v>9</v>
      </c>
      <c r="L12" s="9">
        <f>COUNTIFS(shipyard_range,K12,step1_range,"&gt;0")</f>
        <v>3</v>
      </c>
      <c r="M12" s="19">
        <f>COUNTIFS(shipyard_range,$K12,step1_range,"&gt;="&amp;date,step1_range,"&lt;"&amp;next_date)</f>
        <v>0</v>
      </c>
      <c r="N12" s="19">
        <f>COUNTIFS(shipyard_range,$K12,step1_range,"&gt;="&amp;date,step1_range,"&lt;"&amp;next_date)</f>
        <v>0</v>
      </c>
      <c r="O12" s="19">
        <f>COUNTIFS(shipyard_range,$K12,step1_range,"&gt;="&amp;date,step1_range,"&lt;"&amp;next_date)</f>
        <v>0</v>
      </c>
      <c r="P12" s="19">
        <f>COUNTIFS(shipyard_range,$K12,step1_range,"&gt;="&amp;date,step1_range,"&lt;"&amp;next_date)</f>
        <v>1</v>
      </c>
      <c r="Q12" s="19">
        <f>COUNTIFS(shipyard_range,$K12,step1_range,"&gt;="&amp;date,step1_range,"&lt;"&amp;next_date)</f>
        <v>0</v>
      </c>
      <c r="R12" s="19">
        <f>COUNTIFS(shipyard_range,$K12,step1_range,"&gt;="&amp;date,step1_range,"&lt;"&amp;next_date)</f>
        <v>0</v>
      </c>
      <c r="S12" s="19">
        <f>COUNTIFS(shipyard_range,$K12,step1_range,"&gt;="&amp;date,step1_range,"&lt;"&amp;next_date)</f>
        <v>1</v>
      </c>
      <c r="T12" s="19">
        <f>COUNTIFS(shipyard_range,$K12,step1_range,"&gt;="&amp;date,step1_range,"&lt;"&amp;next_date)</f>
        <v>0</v>
      </c>
      <c r="U12" s="19">
        <f>COUNTIFS(shipyard_range,$K12,step1_range,"&gt;="&amp;date,step1_range,"&lt;"&amp;next_date)</f>
        <v>0</v>
      </c>
      <c r="V12" s="19">
        <f>COUNTIFS(shipyard_range,$K12,step1_range,"&gt;="&amp;date,step1_range,"&lt;"&amp;next_date)</f>
        <v>0</v>
      </c>
      <c r="W12" s="19">
        <f>COUNTIFS(shipyard_range,$K12,step1_range,"&gt;="&amp;date,step1_range,"&lt;"&amp;next_date)</f>
        <v>0</v>
      </c>
      <c r="X12" s="19">
        <f>COUNTIFS(shipyard_range,$K12,step1_range,"&gt;="&amp;date,step1_range,"&lt;"&amp;next_date)</f>
        <v>0</v>
      </c>
      <c r="Y12" s="19">
        <f>COUNTIFS(shipyard_range,$K12,step1_range,"&gt;="&amp;date,step1_range,"&lt;"&amp;next_date)</f>
        <v>1</v>
      </c>
      <c r="Z12" s="19">
        <f>COUNTIFS(shipyard_range,$K12,step1_range,"&gt;="&amp;date,step1_range,"&lt;"&amp;next_date)</f>
        <v>0</v>
      </c>
      <c r="AA12" s="19">
        <f>COUNTIFS(shipyard_range,$K12,step1_range,"&gt;="&amp;date,step1_range,"&lt;"&amp;next_date)</f>
        <v>0</v>
      </c>
      <c r="AB12" s="19">
        <f>COUNTIFS(shipyard_range,$K12,step1_range,"&gt;="&amp;date,step1_range,"&lt;"&amp;next_date)</f>
        <v>0</v>
      </c>
      <c r="AC12" s="19">
        <f>COUNTIFS(shipyard_range,$K12,step1_range,"&gt;="&amp;date,step1_range,"&lt;"&amp;next_date)</f>
        <v>0</v>
      </c>
      <c r="AD12" s="19">
        <f>COUNTIFS(shipyard_range,$K12,step1_range,"&gt;="&amp;date,step1_range,"&lt;"&amp;next_date)</f>
        <v>0</v>
      </c>
      <c r="AE12" s="19">
        <f>COUNTIFS(shipyard_range,$K12,step1_range,"&gt;="&amp;date,step1_range,"&lt;"&amp;next_date)</f>
        <v>0</v>
      </c>
      <c r="AF12" s="19">
        <f>COUNTIFS(shipyard_range,$K12,step1_range,"&gt;="&amp;date,step1_range,"&lt;"&amp;next_date)</f>
        <v>0</v>
      </c>
      <c r="AG12" s="19">
        <f>COUNTIFS(shipyard_range,$K12,step1_range,"&gt;="&amp;date,step1_range,"&lt;"&amp;next_date)</f>
        <v>0</v>
      </c>
      <c r="AH12" s="19">
        <f>COUNTIFS(shipyard_range,$K12,step1_range,"&gt;="&amp;date,step1_range,"&lt;"&amp;next_date)</f>
        <v>0</v>
      </c>
      <c r="AI12" s="19">
        <f>COUNTIFS(shipyard_range,$K12,step1_range,"&gt;="&amp;date,step1_range,"&lt;"&amp;next_date)</f>
        <v>0</v>
      </c>
      <c r="AJ12" s="19">
        <f>COUNTIFS(shipyard_range,$K12,step1_range,"&gt;="&amp;date,step1_range,"&lt;"&amp;next_date)</f>
        <v>0</v>
      </c>
      <c r="AK12" s="19">
        <f>COUNTIFS(shipyard_range,$K12,step1_range,"&gt;="&amp;date,step1_range,"&lt;"&amp;next_date)</f>
        <v>0</v>
      </c>
      <c r="AL12" s="19">
        <f>COUNTIFS(shipyard_range,$K12,step1_range,"&gt;="&amp;date,step1_range,"&lt;"&amp;next_date)</f>
        <v>0</v>
      </c>
      <c r="AM12" s="19">
        <f>COUNTIFS(shipyard_range,$K12,step1_range,"&gt;="&amp;date,step1_range,"&lt;"&amp;next_date)</f>
        <v>0</v>
      </c>
      <c r="AN12" s="19">
        <f>COUNTIFS(shipyard_range,$K12,step1_range,"&gt;="&amp;date,step1_range,"&lt;"&amp;next_date)</f>
        <v>0</v>
      </c>
      <c r="AO12" s="19">
        <f>COUNTIFS(shipyard_range,$K12,step1_range,"&gt;="&amp;date,step1_range,"&lt;"&amp;next_date)</f>
        <v>0</v>
      </c>
      <c r="AP12" s="19">
        <f>COUNTIFS(shipyard_range,$K12,step1_range,"&gt;="&amp;date,step1_range,"&lt;"&amp;next_date)</f>
        <v>0</v>
      </c>
      <c r="AQ12" s="19">
        <f>COUNTIFS(shipyard_range,$K12,step1_range,"&gt;="&amp;date,step1_range,"&lt;"&amp;next_date)</f>
        <v>0</v>
      </c>
      <c r="AR12" s="19">
        <f>COUNTIFS(shipyard_range,$K12,step1_range,"&gt;="&amp;date,step1_range,"&lt;"&amp;next_date)</f>
        <v>0</v>
      </c>
      <c r="AS12" s="19">
        <f>COUNTIFS(shipyard_range,$K12,step1_range,"&gt;="&amp;date,step1_range,"&lt;"&amp;next_date)</f>
        <v>0</v>
      </c>
      <c r="AT12" s="19">
        <f>COUNTIFS(shipyard_range,$K12,step1_range,"&gt;="&amp;date,step1_range,"&lt;"&amp;next_date)</f>
        <v>0</v>
      </c>
    </row>
    <row r="13" spans="2:59" x14ac:dyDescent="0.3">
      <c r="B13" s="5" t="s">
        <v>8</v>
      </c>
      <c r="C13" s="6">
        <v>44562</v>
      </c>
      <c r="D13" s="6">
        <v>44986</v>
      </c>
      <c r="E13" s="6">
        <v>45078</v>
      </c>
      <c r="F13" s="6">
        <v>45139</v>
      </c>
      <c r="G13" s="6">
        <v>45170</v>
      </c>
      <c r="H13" s="1">
        <v>3</v>
      </c>
      <c r="J13" s="15"/>
      <c r="K13" s="1" t="s">
        <v>10</v>
      </c>
      <c r="L13" s="9">
        <f>SUM(L9:L12)</f>
        <v>13</v>
      </c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</row>
    <row r="14" spans="2:59" x14ac:dyDescent="0.3">
      <c r="B14" s="5" t="s">
        <v>8</v>
      </c>
      <c r="C14" s="6">
        <v>44593</v>
      </c>
      <c r="D14" s="6">
        <v>45017</v>
      </c>
      <c r="E14" s="6">
        <v>45108</v>
      </c>
      <c r="F14" s="6">
        <v>45170</v>
      </c>
      <c r="G14" s="6">
        <v>45200</v>
      </c>
      <c r="H14" s="1">
        <v>2</v>
      </c>
      <c r="J14" s="15" t="s">
        <v>2</v>
      </c>
      <c r="K14" s="1" t="s">
        <v>6</v>
      </c>
      <c r="L14" s="9">
        <f>COUNTIFS(shipyard_range,K14,step2_range,"&gt;0")</f>
        <v>3</v>
      </c>
      <c r="M14" s="19">
        <f>COUNTIFS(shipyard_range,$K14,step2_range,"&gt;="&amp;date,step2_range,"&lt;"&amp;next_date)</f>
        <v>0</v>
      </c>
      <c r="N14" s="19">
        <f>COUNTIFS(shipyard_range,$K14,step2_range,"&gt;="&amp;date,step2_range,"&lt;"&amp;next_date)</f>
        <v>0</v>
      </c>
      <c r="O14" s="19">
        <f>COUNTIFS(shipyard_range,$K14,step2_range,"&gt;="&amp;date,step2_range,"&lt;"&amp;next_date)</f>
        <v>0</v>
      </c>
      <c r="P14" s="19">
        <f>COUNTIFS(shipyard_range,$K14,step2_range,"&gt;="&amp;date,step2_range,"&lt;"&amp;next_date)</f>
        <v>0</v>
      </c>
      <c r="Q14" s="19">
        <f>COUNTIFS(shipyard_range,$K14,step2_range,"&gt;="&amp;date,step2_range,"&lt;"&amp;next_date)</f>
        <v>0</v>
      </c>
      <c r="R14" s="19">
        <f>COUNTIFS(shipyard_range,$K14,step2_range,"&gt;="&amp;date,step2_range,"&lt;"&amp;next_date)</f>
        <v>0</v>
      </c>
      <c r="S14" s="19">
        <f>COUNTIFS(shipyard_range,$K14,step2_range,"&gt;="&amp;date,step2_range,"&lt;"&amp;next_date)</f>
        <v>0</v>
      </c>
      <c r="T14" s="19">
        <f>COUNTIFS(shipyard_range,$K14,step2_range,"&gt;="&amp;date,step2_range,"&lt;"&amp;next_date)</f>
        <v>0</v>
      </c>
      <c r="U14" s="19">
        <f>COUNTIFS(shipyard_range,$K14,step2_range,"&gt;="&amp;date,step2_range,"&lt;"&amp;next_date)</f>
        <v>0</v>
      </c>
      <c r="V14" s="19">
        <f>COUNTIFS(shipyard_range,$K14,step2_range,"&gt;="&amp;date,step2_range,"&lt;"&amp;next_date)</f>
        <v>0</v>
      </c>
      <c r="W14" s="19">
        <f>COUNTIFS(shipyard_range,$K14,step2_range,"&gt;="&amp;date,step2_range,"&lt;"&amp;next_date)</f>
        <v>0</v>
      </c>
      <c r="X14" s="19">
        <f>COUNTIFS(shipyard_range,$K14,step2_range,"&gt;="&amp;date,step2_range,"&lt;"&amp;next_date)</f>
        <v>0</v>
      </c>
      <c r="Y14" s="19">
        <f>COUNTIFS(shipyard_range,$K14,step2_range,"&gt;="&amp;date,step2_range,"&lt;"&amp;next_date)</f>
        <v>0</v>
      </c>
      <c r="Z14" s="19">
        <f>COUNTIFS(shipyard_range,$K14,step2_range,"&gt;="&amp;date,step2_range,"&lt;"&amp;next_date)</f>
        <v>0</v>
      </c>
      <c r="AA14" s="19">
        <f>COUNTIFS(shipyard_range,$K14,step2_range,"&gt;="&amp;date,step2_range,"&lt;"&amp;next_date)</f>
        <v>1</v>
      </c>
      <c r="AB14" s="19">
        <f>COUNTIFS(shipyard_range,$K14,step2_range,"&gt;="&amp;date,step2_range,"&lt;"&amp;next_date)</f>
        <v>0</v>
      </c>
      <c r="AC14" s="19">
        <f>COUNTIFS(shipyard_range,$K14,step2_range,"&gt;="&amp;date,step2_range,"&lt;"&amp;next_date)</f>
        <v>0</v>
      </c>
      <c r="AD14" s="19">
        <f>COUNTIFS(shipyard_range,$K14,step2_range,"&gt;="&amp;date,step2_range,"&lt;"&amp;next_date)</f>
        <v>0</v>
      </c>
      <c r="AE14" s="19">
        <f>COUNTIFS(shipyard_range,$K14,step2_range,"&gt;="&amp;date,step2_range,"&lt;"&amp;next_date)</f>
        <v>0</v>
      </c>
      <c r="AF14" s="19">
        <f>COUNTIFS(shipyard_range,$K14,step2_range,"&gt;="&amp;date,step2_range,"&lt;"&amp;next_date)</f>
        <v>0</v>
      </c>
      <c r="AG14" s="19">
        <f>COUNTIFS(shipyard_range,$K14,step2_range,"&gt;="&amp;date,step2_range,"&lt;"&amp;next_date)</f>
        <v>0</v>
      </c>
      <c r="AH14" s="19">
        <f>COUNTIFS(shipyard_range,$K14,step2_range,"&gt;="&amp;date,step2_range,"&lt;"&amp;next_date)</f>
        <v>1</v>
      </c>
      <c r="AI14" s="19">
        <f>COUNTIFS(shipyard_range,$K14,step2_range,"&gt;="&amp;date,step2_range,"&lt;"&amp;next_date)</f>
        <v>1</v>
      </c>
      <c r="AJ14" s="19">
        <f>COUNTIFS(shipyard_range,$K14,step2_range,"&gt;="&amp;date,step2_range,"&lt;"&amp;next_date)</f>
        <v>0</v>
      </c>
      <c r="AK14" s="19">
        <f>COUNTIFS(shipyard_range,$K14,step2_range,"&gt;="&amp;date,step2_range,"&lt;"&amp;next_date)</f>
        <v>0</v>
      </c>
      <c r="AL14" s="19">
        <f>COUNTIFS(shipyard_range,$K14,step2_range,"&gt;="&amp;date,step2_range,"&lt;"&amp;next_date)</f>
        <v>0</v>
      </c>
      <c r="AM14" s="19">
        <f>COUNTIFS(shipyard_range,$K14,step2_range,"&gt;="&amp;date,step2_range,"&lt;"&amp;next_date)</f>
        <v>0</v>
      </c>
      <c r="AN14" s="19">
        <f>COUNTIFS(shipyard_range,$K14,step2_range,"&gt;="&amp;date,step2_range,"&lt;"&amp;next_date)</f>
        <v>0</v>
      </c>
      <c r="AO14" s="19">
        <f>COUNTIFS(shipyard_range,$K14,step2_range,"&gt;="&amp;date,step2_range,"&lt;"&amp;next_date)</f>
        <v>0</v>
      </c>
      <c r="AP14" s="19">
        <f>COUNTIFS(shipyard_range,$K14,step2_range,"&gt;="&amp;date,step2_range,"&lt;"&amp;next_date)</f>
        <v>0</v>
      </c>
      <c r="AQ14" s="19">
        <f>COUNTIFS(shipyard_range,$K14,step2_range,"&gt;="&amp;date,step2_range,"&lt;"&amp;next_date)</f>
        <v>0</v>
      </c>
      <c r="AR14" s="19">
        <f>COUNTIFS(shipyard_range,$K14,step2_range,"&gt;="&amp;date,step2_range,"&lt;"&amp;next_date)</f>
        <v>0</v>
      </c>
      <c r="AS14" s="19">
        <f>COUNTIFS(shipyard_range,$K14,step2_range,"&gt;="&amp;date,step2_range,"&lt;"&amp;next_date)</f>
        <v>0</v>
      </c>
      <c r="AT14" s="19">
        <f>COUNTIFS(shipyard_range,$K14,step2_range,"&gt;="&amp;date,step2_range,"&lt;"&amp;next_date)</f>
        <v>0</v>
      </c>
    </row>
    <row r="15" spans="2:59" x14ac:dyDescent="0.3">
      <c r="B15" s="5" t="s">
        <v>9</v>
      </c>
      <c r="C15" s="6">
        <v>44621</v>
      </c>
      <c r="D15" s="6">
        <v>45047</v>
      </c>
      <c r="E15" s="6">
        <v>45139</v>
      </c>
      <c r="F15" s="6">
        <v>45200</v>
      </c>
      <c r="G15" s="6">
        <v>45231</v>
      </c>
      <c r="H15" s="1">
        <v>1</v>
      </c>
      <c r="J15" s="15"/>
      <c r="K15" s="1" t="s">
        <v>7</v>
      </c>
      <c r="L15" s="9">
        <f>COUNTIFS(shipyard_range,K15,step2_range,"&gt;0")</f>
        <v>3</v>
      </c>
      <c r="M15" s="19">
        <f>COUNTIFS(shipyard_range,$K15,step2_range,"&gt;="&amp;date,step2_range,"&lt;"&amp;next_date)</f>
        <v>0</v>
      </c>
      <c r="N15" s="19">
        <f>COUNTIFS(shipyard_range,$K15,step2_range,"&gt;="&amp;date,step2_range,"&lt;"&amp;next_date)</f>
        <v>0</v>
      </c>
      <c r="O15" s="19">
        <f>COUNTIFS(shipyard_range,$K15,step2_range,"&gt;="&amp;date,step2_range,"&lt;"&amp;next_date)</f>
        <v>0</v>
      </c>
      <c r="P15" s="19">
        <f>COUNTIFS(shipyard_range,$K15,step2_range,"&gt;="&amp;date,step2_range,"&lt;"&amp;next_date)</f>
        <v>0</v>
      </c>
      <c r="Q15" s="19">
        <f>COUNTIFS(shipyard_range,$K15,step2_range,"&gt;="&amp;date,step2_range,"&lt;"&amp;next_date)</f>
        <v>0</v>
      </c>
      <c r="R15" s="19">
        <f>COUNTIFS(shipyard_range,$K15,step2_range,"&gt;="&amp;date,step2_range,"&lt;"&amp;next_date)</f>
        <v>0</v>
      </c>
      <c r="S15" s="19">
        <f>COUNTIFS(shipyard_range,$K15,step2_range,"&gt;="&amp;date,step2_range,"&lt;"&amp;next_date)</f>
        <v>0</v>
      </c>
      <c r="T15" s="19">
        <f>COUNTIFS(shipyard_range,$K15,step2_range,"&gt;="&amp;date,step2_range,"&lt;"&amp;next_date)</f>
        <v>0</v>
      </c>
      <c r="U15" s="19">
        <f>COUNTIFS(shipyard_range,$K15,step2_range,"&gt;="&amp;date,step2_range,"&lt;"&amp;next_date)</f>
        <v>0</v>
      </c>
      <c r="V15" s="19">
        <f>COUNTIFS(shipyard_range,$K15,step2_range,"&gt;="&amp;date,step2_range,"&lt;"&amp;next_date)</f>
        <v>0</v>
      </c>
      <c r="W15" s="19">
        <f>COUNTIFS(shipyard_range,$K15,step2_range,"&gt;="&amp;date,step2_range,"&lt;"&amp;next_date)</f>
        <v>0</v>
      </c>
      <c r="X15" s="19">
        <f>COUNTIFS(shipyard_range,$K15,step2_range,"&gt;="&amp;date,step2_range,"&lt;"&amp;next_date)</f>
        <v>0</v>
      </c>
      <c r="Y15" s="19">
        <f>COUNTIFS(shipyard_range,$K15,step2_range,"&gt;="&amp;date,step2_range,"&lt;"&amp;next_date)</f>
        <v>0</v>
      </c>
      <c r="Z15" s="19">
        <f>COUNTIFS(shipyard_range,$K15,step2_range,"&gt;="&amp;date,step2_range,"&lt;"&amp;next_date)</f>
        <v>0</v>
      </c>
      <c r="AA15" s="19">
        <f>COUNTIFS(shipyard_range,$K15,step2_range,"&gt;="&amp;date,step2_range,"&lt;"&amp;next_date)</f>
        <v>0</v>
      </c>
      <c r="AB15" s="19">
        <f>COUNTIFS(shipyard_range,$K15,step2_range,"&gt;="&amp;date,step2_range,"&lt;"&amp;next_date)</f>
        <v>1</v>
      </c>
      <c r="AC15" s="19">
        <f>COUNTIFS(shipyard_range,$K15,step2_range,"&gt;="&amp;date,step2_range,"&lt;"&amp;next_date)</f>
        <v>0</v>
      </c>
      <c r="AD15" s="19">
        <f>COUNTIFS(shipyard_range,$K15,step2_range,"&gt;="&amp;date,step2_range,"&lt;"&amp;next_date)</f>
        <v>0</v>
      </c>
      <c r="AE15" s="19">
        <f>COUNTIFS(shipyard_range,$K15,step2_range,"&gt;="&amp;date,step2_range,"&lt;"&amp;next_date)</f>
        <v>1</v>
      </c>
      <c r="AF15" s="19">
        <f>COUNTIFS(shipyard_range,$K15,step2_range,"&gt;="&amp;date,step2_range,"&lt;"&amp;next_date)</f>
        <v>0</v>
      </c>
      <c r="AG15" s="19">
        <f>COUNTIFS(shipyard_range,$K15,step2_range,"&gt;="&amp;date,step2_range,"&lt;"&amp;next_date)</f>
        <v>0</v>
      </c>
      <c r="AH15" s="19">
        <f>COUNTIFS(shipyard_range,$K15,step2_range,"&gt;="&amp;date,step2_range,"&lt;"&amp;next_date)</f>
        <v>0</v>
      </c>
      <c r="AI15" s="19">
        <f>COUNTIFS(shipyard_range,$K15,step2_range,"&gt;="&amp;date,step2_range,"&lt;"&amp;next_date)</f>
        <v>0</v>
      </c>
      <c r="AJ15" s="19">
        <f>COUNTIFS(shipyard_range,$K15,step2_range,"&gt;="&amp;date,step2_range,"&lt;"&amp;next_date)</f>
        <v>1</v>
      </c>
      <c r="AK15" s="19">
        <f>COUNTIFS(shipyard_range,$K15,step2_range,"&gt;="&amp;date,step2_range,"&lt;"&amp;next_date)</f>
        <v>0</v>
      </c>
      <c r="AL15" s="19">
        <f>COUNTIFS(shipyard_range,$K15,step2_range,"&gt;="&amp;date,step2_range,"&lt;"&amp;next_date)</f>
        <v>0</v>
      </c>
      <c r="AM15" s="19">
        <f>COUNTIFS(shipyard_range,$K15,step2_range,"&gt;="&amp;date,step2_range,"&lt;"&amp;next_date)</f>
        <v>0</v>
      </c>
      <c r="AN15" s="19">
        <f>COUNTIFS(shipyard_range,$K15,step2_range,"&gt;="&amp;date,step2_range,"&lt;"&amp;next_date)</f>
        <v>0</v>
      </c>
      <c r="AO15" s="19">
        <f>COUNTIFS(shipyard_range,$K15,step2_range,"&gt;="&amp;date,step2_range,"&lt;"&amp;next_date)</f>
        <v>0</v>
      </c>
      <c r="AP15" s="19">
        <f>COUNTIFS(shipyard_range,$K15,step2_range,"&gt;="&amp;date,step2_range,"&lt;"&amp;next_date)</f>
        <v>0</v>
      </c>
      <c r="AQ15" s="19">
        <f>COUNTIFS(shipyard_range,$K15,step2_range,"&gt;="&amp;date,step2_range,"&lt;"&amp;next_date)</f>
        <v>0</v>
      </c>
      <c r="AR15" s="19">
        <f>COUNTIFS(shipyard_range,$K15,step2_range,"&gt;="&amp;date,step2_range,"&lt;"&amp;next_date)</f>
        <v>0</v>
      </c>
      <c r="AS15" s="19">
        <f>COUNTIFS(shipyard_range,$K15,step2_range,"&gt;="&amp;date,step2_range,"&lt;"&amp;next_date)</f>
        <v>0</v>
      </c>
      <c r="AT15" s="19">
        <f>COUNTIFS(shipyard_range,$K15,step2_range,"&gt;="&amp;date,step2_range,"&lt;"&amp;next_date)</f>
        <v>0</v>
      </c>
    </row>
    <row r="16" spans="2:59" x14ac:dyDescent="0.3">
      <c r="B16" s="14"/>
      <c r="C16" s="17"/>
      <c r="G16" s="17"/>
      <c r="H16" s="18"/>
      <c r="J16" s="15"/>
      <c r="K16" s="1" t="s">
        <v>8</v>
      </c>
      <c r="L16" s="9">
        <f>COUNTIFS(shipyard_range,K16,step2_range,"&gt;0")</f>
        <v>4</v>
      </c>
      <c r="M16" s="19">
        <f>COUNTIFS(shipyard_range,$K16,step2_range,"&gt;="&amp;date,step2_range,"&lt;"&amp;next_date)</f>
        <v>0</v>
      </c>
      <c r="N16" s="19">
        <f>COUNTIFS(shipyard_range,$K16,step2_range,"&gt;="&amp;date,step2_range,"&lt;"&amp;next_date)</f>
        <v>0</v>
      </c>
      <c r="O16" s="19">
        <f>COUNTIFS(shipyard_range,$K16,step2_range,"&gt;="&amp;date,step2_range,"&lt;"&amp;next_date)</f>
        <v>0</v>
      </c>
      <c r="P16" s="19">
        <f>COUNTIFS(shipyard_range,$K16,step2_range,"&gt;="&amp;date,step2_range,"&lt;"&amp;next_date)</f>
        <v>0</v>
      </c>
      <c r="Q16" s="19">
        <f>COUNTIFS(shipyard_range,$K16,step2_range,"&gt;="&amp;date,step2_range,"&lt;"&amp;next_date)</f>
        <v>0</v>
      </c>
      <c r="R16" s="19">
        <f>COUNTIFS(shipyard_range,$K16,step2_range,"&gt;="&amp;date,step2_range,"&lt;"&amp;next_date)</f>
        <v>0</v>
      </c>
      <c r="S16" s="19">
        <f>COUNTIFS(shipyard_range,$K16,step2_range,"&gt;="&amp;date,step2_range,"&lt;"&amp;next_date)</f>
        <v>0</v>
      </c>
      <c r="T16" s="19">
        <f>COUNTIFS(shipyard_range,$K16,step2_range,"&gt;="&amp;date,step2_range,"&lt;"&amp;next_date)</f>
        <v>0</v>
      </c>
      <c r="U16" s="19">
        <f>COUNTIFS(shipyard_range,$K16,step2_range,"&gt;="&amp;date,step2_range,"&lt;"&amp;next_date)</f>
        <v>0</v>
      </c>
      <c r="V16" s="19">
        <f>COUNTIFS(shipyard_range,$K16,step2_range,"&gt;="&amp;date,step2_range,"&lt;"&amp;next_date)</f>
        <v>0</v>
      </c>
      <c r="W16" s="19">
        <f>COUNTIFS(shipyard_range,$K16,step2_range,"&gt;="&amp;date,step2_range,"&lt;"&amp;next_date)</f>
        <v>0</v>
      </c>
      <c r="X16" s="19">
        <f>COUNTIFS(shipyard_range,$K16,step2_range,"&gt;="&amp;date,step2_range,"&lt;"&amp;next_date)</f>
        <v>0</v>
      </c>
      <c r="Y16" s="19">
        <f>COUNTIFS(shipyard_range,$K16,step2_range,"&gt;="&amp;date,step2_range,"&lt;"&amp;next_date)</f>
        <v>0</v>
      </c>
      <c r="Z16" s="19">
        <f>COUNTIFS(shipyard_range,$K16,step2_range,"&gt;="&amp;date,step2_range,"&lt;"&amp;next_date)</f>
        <v>0</v>
      </c>
      <c r="AA16" s="19">
        <f>COUNTIFS(shipyard_range,$K16,step2_range,"&gt;="&amp;date,step2_range,"&lt;"&amp;next_date)</f>
        <v>0</v>
      </c>
      <c r="AB16" s="19">
        <f>COUNTIFS(shipyard_range,$K16,step2_range,"&gt;="&amp;date,step2_range,"&lt;"&amp;next_date)</f>
        <v>0</v>
      </c>
      <c r="AC16" s="19">
        <f>COUNTIFS(shipyard_range,$K16,step2_range,"&gt;="&amp;date,step2_range,"&lt;"&amp;next_date)</f>
        <v>1</v>
      </c>
      <c r="AD16" s="19">
        <f>COUNTIFS(shipyard_range,$K16,step2_range,"&gt;="&amp;date,step2_range,"&lt;"&amp;next_date)</f>
        <v>0</v>
      </c>
      <c r="AE16" s="19">
        <f>COUNTIFS(shipyard_range,$K16,step2_range,"&gt;="&amp;date,step2_range,"&lt;"&amp;next_date)</f>
        <v>0</v>
      </c>
      <c r="AF16" s="19">
        <f>COUNTIFS(shipyard_range,$K16,step2_range,"&gt;="&amp;date,step2_range,"&lt;"&amp;next_date)</f>
        <v>1</v>
      </c>
      <c r="AG16" s="19">
        <f>COUNTIFS(shipyard_range,$K16,step2_range,"&gt;="&amp;date,step2_range,"&lt;"&amp;next_date)</f>
        <v>0</v>
      </c>
      <c r="AH16" s="19">
        <f>COUNTIFS(shipyard_range,$K16,step2_range,"&gt;="&amp;date,step2_range,"&lt;"&amp;next_date)</f>
        <v>0</v>
      </c>
      <c r="AI16" s="19">
        <f>COUNTIFS(shipyard_range,$K16,step2_range,"&gt;="&amp;date,step2_range,"&lt;"&amp;next_date)</f>
        <v>0</v>
      </c>
      <c r="AJ16" s="19">
        <f>COUNTIFS(shipyard_range,$K16,step2_range,"&gt;="&amp;date,step2_range,"&lt;"&amp;next_date)</f>
        <v>0</v>
      </c>
      <c r="AK16" s="19">
        <f>COUNTIFS(shipyard_range,$K16,step2_range,"&gt;="&amp;date,step2_range,"&lt;"&amp;next_date)</f>
        <v>1</v>
      </c>
      <c r="AL16" s="19">
        <f>COUNTIFS(shipyard_range,$K16,step2_range,"&gt;="&amp;date,step2_range,"&lt;"&amp;next_date)</f>
        <v>1</v>
      </c>
      <c r="AM16" s="19">
        <f>COUNTIFS(shipyard_range,$K16,step2_range,"&gt;="&amp;date,step2_range,"&lt;"&amp;next_date)</f>
        <v>0</v>
      </c>
      <c r="AN16" s="19">
        <f>COUNTIFS(shipyard_range,$K16,step2_range,"&gt;="&amp;date,step2_range,"&lt;"&amp;next_date)</f>
        <v>0</v>
      </c>
      <c r="AO16" s="19">
        <f>COUNTIFS(shipyard_range,$K16,step2_range,"&gt;="&amp;date,step2_range,"&lt;"&amp;next_date)</f>
        <v>0</v>
      </c>
      <c r="AP16" s="19">
        <f>COUNTIFS(shipyard_range,$K16,step2_range,"&gt;="&amp;date,step2_range,"&lt;"&amp;next_date)</f>
        <v>0</v>
      </c>
      <c r="AQ16" s="19">
        <f>COUNTIFS(shipyard_range,$K16,step2_range,"&gt;="&amp;date,step2_range,"&lt;"&amp;next_date)</f>
        <v>0</v>
      </c>
      <c r="AR16" s="19">
        <f>COUNTIFS(shipyard_range,$K16,step2_range,"&gt;="&amp;date,step2_range,"&lt;"&amp;next_date)</f>
        <v>0</v>
      </c>
      <c r="AS16" s="19">
        <f>COUNTIFS(shipyard_range,$K16,step2_range,"&gt;="&amp;date,step2_range,"&lt;"&amp;next_date)</f>
        <v>0</v>
      </c>
      <c r="AT16" s="19">
        <f>COUNTIFS(shipyard_range,$K16,step2_range,"&gt;="&amp;date,step2_range,"&lt;"&amp;next_date)</f>
        <v>0</v>
      </c>
    </row>
    <row r="17" spans="10:46" x14ac:dyDescent="0.3">
      <c r="J17" s="15"/>
      <c r="K17" s="1" t="s">
        <v>9</v>
      </c>
      <c r="L17" s="9">
        <f>COUNTIFS(shipyard_range,K17,step2_range,"&gt;0")</f>
        <v>3</v>
      </c>
      <c r="M17" s="19">
        <f>COUNTIFS(shipyard_range,$K17,step2_range,"&gt;="&amp;date,step2_range,"&lt;"&amp;next_date)</f>
        <v>0</v>
      </c>
      <c r="N17" s="19">
        <f>COUNTIFS(shipyard_range,$K17,step2_range,"&gt;="&amp;date,step2_range,"&lt;"&amp;next_date)</f>
        <v>0</v>
      </c>
      <c r="O17" s="19">
        <f>COUNTIFS(shipyard_range,$K17,step2_range,"&gt;="&amp;date,step2_range,"&lt;"&amp;next_date)</f>
        <v>0</v>
      </c>
      <c r="P17" s="19">
        <f>COUNTIFS(shipyard_range,$K17,step2_range,"&gt;="&amp;date,step2_range,"&lt;"&amp;next_date)</f>
        <v>0</v>
      </c>
      <c r="Q17" s="19">
        <f>COUNTIFS(shipyard_range,$K17,step2_range,"&gt;="&amp;date,step2_range,"&lt;"&amp;next_date)</f>
        <v>0</v>
      </c>
      <c r="R17" s="19">
        <f>COUNTIFS(shipyard_range,$K17,step2_range,"&gt;="&amp;date,step2_range,"&lt;"&amp;next_date)</f>
        <v>0</v>
      </c>
      <c r="S17" s="19">
        <f>COUNTIFS(shipyard_range,$K17,step2_range,"&gt;="&amp;date,step2_range,"&lt;"&amp;next_date)</f>
        <v>0</v>
      </c>
      <c r="T17" s="19">
        <f>COUNTIFS(shipyard_range,$K17,step2_range,"&gt;="&amp;date,step2_range,"&lt;"&amp;next_date)</f>
        <v>0</v>
      </c>
      <c r="U17" s="19">
        <f>COUNTIFS(shipyard_range,$K17,step2_range,"&gt;="&amp;date,step2_range,"&lt;"&amp;next_date)</f>
        <v>0</v>
      </c>
      <c r="V17" s="19">
        <f>COUNTIFS(shipyard_range,$K17,step2_range,"&gt;="&amp;date,step2_range,"&lt;"&amp;next_date)</f>
        <v>0</v>
      </c>
      <c r="W17" s="19">
        <f>COUNTIFS(shipyard_range,$K17,step2_range,"&gt;="&amp;date,step2_range,"&lt;"&amp;next_date)</f>
        <v>0</v>
      </c>
      <c r="X17" s="19">
        <f>COUNTIFS(shipyard_range,$K17,step2_range,"&gt;="&amp;date,step2_range,"&lt;"&amp;next_date)</f>
        <v>0</v>
      </c>
      <c r="Y17" s="19">
        <f>COUNTIFS(shipyard_range,$K17,step2_range,"&gt;="&amp;date,step2_range,"&lt;"&amp;next_date)</f>
        <v>0</v>
      </c>
      <c r="Z17" s="19">
        <f>COUNTIFS(shipyard_range,$K17,step2_range,"&gt;="&amp;date,step2_range,"&lt;"&amp;next_date)</f>
        <v>0</v>
      </c>
      <c r="AA17" s="19">
        <f>COUNTIFS(shipyard_range,$K17,step2_range,"&gt;="&amp;date,step2_range,"&lt;"&amp;next_date)</f>
        <v>0</v>
      </c>
      <c r="AB17" s="19">
        <f>COUNTIFS(shipyard_range,$K17,step2_range,"&gt;="&amp;date,step2_range,"&lt;"&amp;next_date)</f>
        <v>0</v>
      </c>
      <c r="AC17" s="19">
        <f>COUNTIFS(shipyard_range,$K17,step2_range,"&gt;="&amp;date,step2_range,"&lt;"&amp;next_date)</f>
        <v>0</v>
      </c>
      <c r="AD17" s="19">
        <f>COUNTIFS(shipyard_range,$K17,step2_range,"&gt;="&amp;date,step2_range,"&lt;"&amp;next_date)</f>
        <v>1</v>
      </c>
      <c r="AE17" s="19">
        <f>COUNTIFS(shipyard_range,$K17,step2_range,"&gt;="&amp;date,step2_range,"&lt;"&amp;next_date)</f>
        <v>0</v>
      </c>
      <c r="AF17" s="19">
        <f>COUNTIFS(shipyard_range,$K17,step2_range,"&gt;="&amp;date,step2_range,"&lt;"&amp;next_date)</f>
        <v>0</v>
      </c>
      <c r="AG17" s="19">
        <f>COUNTIFS(shipyard_range,$K17,step2_range,"&gt;="&amp;date,step2_range,"&lt;"&amp;next_date)</f>
        <v>1</v>
      </c>
      <c r="AH17" s="19">
        <f>COUNTIFS(shipyard_range,$K17,step2_range,"&gt;="&amp;date,step2_range,"&lt;"&amp;next_date)</f>
        <v>0</v>
      </c>
      <c r="AI17" s="19">
        <f>COUNTIFS(shipyard_range,$K17,step2_range,"&gt;="&amp;date,step2_range,"&lt;"&amp;next_date)</f>
        <v>0</v>
      </c>
      <c r="AJ17" s="19">
        <f>COUNTIFS(shipyard_range,$K17,step2_range,"&gt;="&amp;date,step2_range,"&lt;"&amp;next_date)</f>
        <v>0</v>
      </c>
      <c r="AK17" s="19">
        <f>COUNTIFS(shipyard_range,$K17,step2_range,"&gt;="&amp;date,step2_range,"&lt;"&amp;next_date)</f>
        <v>0</v>
      </c>
      <c r="AL17" s="19">
        <f>COUNTIFS(shipyard_range,$K17,step2_range,"&gt;="&amp;date,step2_range,"&lt;"&amp;next_date)</f>
        <v>0</v>
      </c>
      <c r="AM17" s="19">
        <f>COUNTIFS(shipyard_range,$K17,step2_range,"&gt;="&amp;date,step2_range,"&lt;"&amp;next_date)</f>
        <v>1</v>
      </c>
      <c r="AN17" s="19">
        <f>COUNTIFS(shipyard_range,$K17,step2_range,"&gt;="&amp;date,step2_range,"&lt;"&amp;next_date)</f>
        <v>0</v>
      </c>
      <c r="AO17" s="19">
        <f>COUNTIFS(shipyard_range,$K17,step2_range,"&gt;="&amp;date,step2_range,"&lt;"&amp;next_date)</f>
        <v>0</v>
      </c>
      <c r="AP17" s="19">
        <f>COUNTIFS(shipyard_range,$K17,step2_range,"&gt;="&amp;date,step2_range,"&lt;"&amp;next_date)</f>
        <v>0</v>
      </c>
      <c r="AQ17" s="19">
        <f>COUNTIFS(shipyard_range,$K17,step2_range,"&gt;="&amp;date,step2_range,"&lt;"&amp;next_date)</f>
        <v>0</v>
      </c>
      <c r="AR17" s="19">
        <f>COUNTIFS(shipyard_range,$K17,step2_range,"&gt;="&amp;date,step2_range,"&lt;"&amp;next_date)</f>
        <v>0</v>
      </c>
      <c r="AS17" s="19">
        <f>COUNTIFS(shipyard_range,$K17,step2_range,"&gt;="&amp;date,step2_range,"&lt;"&amp;next_date)</f>
        <v>0</v>
      </c>
      <c r="AT17" s="19">
        <f>COUNTIFS(shipyard_range,$K17,step2_range,"&gt;="&amp;date,step2_range,"&lt;"&amp;next_date)</f>
        <v>0</v>
      </c>
    </row>
    <row r="18" spans="10:46" x14ac:dyDescent="0.3">
      <c r="J18" s="15"/>
      <c r="K18" s="1" t="s">
        <v>10</v>
      </c>
      <c r="L18" s="9">
        <f>SUM(L14:L17)</f>
        <v>13</v>
      </c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</row>
    <row r="19" spans="10:46" x14ac:dyDescent="0.3">
      <c r="J19" s="15" t="s">
        <v>3</v>
      </c>
      <c r="K19" s="1" t="s">
        <v>6</v>
      </c>
      <c r="L19" s="9">
        <f>COUNTIFS(shipyard_range,K19,step3_range,"&gt;0")</f>
        <v>3</v>
      </c>
      <c r="M19" s="19">
        <f>COUNTIFS(shipyard_range,$K19,step3_range,"&gt;="&amp;date,step3_range,"&lt;"&amp;next_date)</f>
        <v>0</v>
      </c>
      <c r="N19" s="19">
        <f>COUNTIFS(shipyard_range,$K19,step3_range,"&gt;="&amp;date,step3_range,"&lt;"&amp;next_date)</f>
        <v>0</v>
      </c>
      <c r="O19" s="19">
        <f>COUNTIFS(shipyard_range,$K19,step3_range,"&gt;="&amp;date,step3_range,"&lt;"&amp;next_date)</f>
        <v>0</v>
      </c>
      <c r="P19" s="19">
        <f>COUNTIFS(shipyard_range,$K19,step3_range,"&gt;="&amp;date,step3_range,"&lt;"&amp;next_date)</f>
        <v>0</v>
      </c>
      <c r="Q19" s="19">
        <f>COUNTIFS(shipyard_range,$K19,step3_range,"&gt;="&amp;date,step3_range,"&lt;"&amp;next_date)</f>
        <v>0</v>
      </c>
      <c r="R19" s="19">
        <f>COUNTIFS(shipyard_range,$K19,step3_range,"&gt;="&amp;date,step3_range,"&lt;"&amp;next_date)</f>
        <v>0</v>
      </c>
      <c r="S19" s="19">
        <f>COUNTIFS(shipyard_range,$K19,step3_range,"&gt;="&amp;date,step3_range,"&lt;"&amp;next_date)</f>
        <v>0</v>
      </c>
      <c r="T19" s="19">
        <f>COUNTIFS(shipyard_range,$K19,step3_range,"&gt;="&amp;date,step3_range,"&lt;"&amp;next_date)</f>
        <v>0</v>
      </c>
      <c r="U19" s="19">
        <f>COUNTIFS(shipyard_range,$K19,step3_range,"&gt;="&amp;date,step3_range,"&lt;"&amp;next_date)</f>
        <v>0</v>
      </c>
      <c r="V19" s="19">
        <f>COUNTIFS(shipyard_range,$K19,step3_range,"&gt;="&amp;date,step3_range,"&lt;"&amp;next_date)</f>
        <v>0</v>
      </c>
      <c r="W19" s="19">
        <f>COUNTIFS(shipyard_range,$K19,step3_range,"&gt;="&amp;date,step3_range,"&lt;"&amp;next_date)</f>
        <v>0</v>
      </c>
      <c r="X19" s="19">
        <f>COUNTIFS(shipyard_range,$K19,step3_range,"&gt;="&amp;date,step3_range,"&lt;"&amp;next_date)</f>
        <v>0</v>
      </c>
      <c r="Y19" s="19">
        <f>COUNTIFS(shipyard_range,$K19,step3_range,"&gt;="&amp;date,step3_range,"&lt;"&amp;next_date)</f>
        <v>0</v>
      </c>
      <c r="Z19" s="19">
        <f>COUNTIFS(shipyard_range,$K19,step3_range,"&gt;="&amp;date,step3_range,"&lt;"&amp;next_date)</f>
        <v>0</v>
      </c>
      <c r="AA19" s="19">
        <f>COUNTIFS(shipyard_range,$K19,step3_range,"&gt;="&amp;date,step3_range,"&lt;"&amp;next_date)</f>
        <v>0</v>
      </c>
      <c r="AB19" s="19">
        <f>COUNTIFS(shipyard_range,$K19,step3_range,"&gt;="&amp;date,step3_range,"&lt;"&amp;next_date)</f>
        <v>0</v>
      </c>
      <c r="AC19" s="19">
        <f>COUNTIFS(shipyard_range,$K19,step3_range,"&gt;="&amp;date,step3_range,"&lt;"&amp;next_date)</f>
        <v>0</v>
      </c>
      <c r="AD19" s="19">
        <f>COUNTIFS(shipyard_range,$K19,step3_range,"&gt;="&amp;date,step3_range,"&lt;"&amp;next_date)</f>
        <v>1</v>
      </c>
      <c r="AE19" s="19">
        <f>COUNTIFS(shipyard_range,$K19,step3_range,"&gt;="&amp;date,step3_range,"&lt;"&amp;next_date)</f>
        <v>0</v>
      </c>
      <c r="AF19" s="19">
        <f>COUNTIFS(shipyard_range,$K19,step3_range,"&gt;="&amp;date,step3_range,"&lt;"&amp;next_date)</f>
        <v>0</v>
      </c>
      <c r="AG19" s="19">
        <f>COUNTIFS(shipyard_range,$K19,step3_range,"&gt;="&amp;date,step3_range,"&lt;"&amp;next_date)</f>
        <v>0</v>
      </c>
      <c r="AH19" s="19">
        <f>COUNTIFS(shipyard_range,$K19,step3_range,"&gt;="&amp;date,step3_range,"&lt;"&amp;next_date)</f>
        <v>0</v>
      </c>
      <c r="AI19" s="19">
        <f>COUNTIFS(shipyard_range,$K19,step3_range,"&gt;="&amp;date,step3_range,"&lt;"&amp;next_date)</f>
        <v>0</v>
      </c>
      <c r="AJ19" s="19">
        <f>COUNTIFS(shipyard_range,$K19,step3_range,"&gt;="&amp;date,step3_range,"&lt;"&amp;next_date)</f>
        <v>0</v>
      </c>
      <c r="AK19" s="19">
        <f>COUNTIFS(shipyard_range,$K19,step3_range,"&gt;="&amp;date,step3_range,"&lt;"&amp;next_date)</f>
        <v>1</v>
      </c>
      <c r="AL19" s="19">
        <f>COUNTIFS(shipyard_range,$K19,step3_range,"&gt;="&amp;date,step3_range,"&lt;"&amp;next_date)</f>
        <v>1</v>
      </c>
      <c r="AM19" s="19">
        <f>COUNTIFS(shipyard_range,$K19,step3_range,"&gt;="&amp;date,step3_range,"&lt;"&amp;next_date)</f>
        <v>0</v>
      </c>
      <c r="AN19" s="19">
        <f>COUNTIFS(shipyard_range,$K19,step3_range,"&gt;="&amp;date,step3_range,"&lt;"&amp;next_date)</f>
        <v>0</v>
      </c>
      <c r="AO19" s="19">
        <f>COUNTIFS(shipyard_range,$K19,step3_range,"&gt;="&amp;date,step3_range,"&lt;"&amp;next_date)</f>
        <v>0</v>
      </c>
      <c r="AP19" s="19">
        <f>COUNTIFS(shipyard_range,$K19,step3_range,"&gt;="&amp;date,step3_range,"&lt;"&amp;next_date)</f>
        <v>0</v>
      </c>
      <c r="AQ19" s="19">
        <f>COUNTIFS(shipyard_range,$K19,step3_range,"&gt;="&amp;date,step3_range,"&lt;"&amp;next_date)</f>
        <v>0</v>
      </c>
      <c r="AR19" s="19">
        <f>COUNTIFS(shipyard_range,$K19,step3_range,"&gt;="&amp;date,step3_range,"&lt;"&amp;next_date)</f>
        <v>0</v>
      </c>
      <c r="AS19" s="19">
        <f>COUNTIFS(shipyard_range,$K19,step3_range,"&gt;="&amp;date,step3_range,"&lt;"&amp;next_date)</f>
        <v>0</v>
      </c>
      <c r="AT19" s="19">
        <f>COUNTIFS(shipyard_range,$K19,step3_range,"&gt;="&amp;date,step3_range,"&lt;"&amp;next_date)</f>
        <v>0</v>
      </c>
    </row>
    <row r="20" spans="10:46" x14ac:dyDescent="0.3">
      <c r="J20" s="15"/>
      <c r="K20" s="1" t="s">
        <v>7</v>
      </c>
      <c r="L20" s="9">
        <f>COUNTIFS(shipyard_range,K20,step3_range,"&gt;0")</f>
        <v>3</v>
      </c>
      <c r="M20" s="19">
        <f>COUNTIFS(shipyard_range,$K20,step3_range,"&gt;="&amp;date,step3_range,"&lt;"&amp;next_date)</f>
        <v>0</v>
      </c>
      <c r="N20" s="19">
        <f>COUNTIFS(shipyard_range,$K20,step3_range,"&gt;="&amp;date,step3_range,"&lt;"&amp;next_date)</f>
        <v>0</v>
      </c>
      <c r="O20" s="19">
        <f>COUNTIFS(shipyard_range,$K20,step3_range,"&gt;="&amp;date,step3_range,"&lt;"&amp;next_date)</f>
        <v>0</v>
      </c>
      <c r="P20" s="19">
        <f>COUNTIFS(shipyard_range,$K20,step3_range,"&gt;="&amp;date,step3_range,"&lt;"&amp;next_date)</f>
        <v>0</v>
      </c>
      <c r="Q20" s="19">
        <f>COUNTIFS(shipyard_range,$K20,step3_range,"&gt;="&amp;date,step3_range,"&lt;"&amp;next_date)</f>
        <v>0</v>
      </c>
      <c r="R20" s="19">
        <f>COUNTIFS(shipyard_range,$K20,step3_range,"&gt;="&amp;date,step3_range,"&lt;"&amp;next_date)</f>
        <v>0</v>
      </c>
      <c r="S20" s="19">
        <f>COUNTIFS(shipyard_range,$K20,step3_range,"&gt;="&amp;date,step3_range,"&lt;"&amp;next_date)</f>
        <v>0</v>
      </c>
      <c r="T20" s="19">
        <f>COUNTIFS(shipyard_range,$K20,step3_range,"&gt;="&amp;date,step3_range,"&lt;"&amp;next_date)</f>
        <v>0</v>
      </c>
      <c r="U20" s="19">
        <f>COUNTIFS(shipyard_range,$K20,step3_range,"&gt;="&amp;date,step3_range,"&lt;"&amp;next_date)</f>
        <v>0</v>
      </c>
      <c r="V20" s="19">
        <f>COUNTIFS(shipyard_range,$K20,step3_range,"&gt;="&amp;date,step3_range,"&lt;"&amp;next_date)</f>
        <v>0</v>
      </c>
      <c r="W20" s="19">
        <f>COUNTIFS(shipyard_range,$K20,step3_range,"&gt;="&amp;date,step3_range,"&lt;"&amp;next_date)</f>
        <v>0</v>
      </c>
      <c r="X20" s="19">
        <f>COUNTIFS(shipyard_range,$K20,step3_range,"&gt;="&amp;date,step3_range,"&lt;"&amp;next_date)</f>
        <v>0</v>
      </c>
      <c r="Y20" s="19">
        <f>COUNTIFS(shipyard_range,$K20,step3_range,"&gt;="&amp;date,step3_range,"&lt;"&amp;next_date)</f>
        <v>0</v>
      </c>
      <c r="Z20" s="19">
        <f>COUNTIFS(shipyard_range,$K20,step3_range,"&gt;="&amp;date,step3_range,"&lt;"&amp;next_date)</f>
        <v>0</v>
      </c>
      <c r="AA20" s="19">
        <f>COUNTIFS(shipyard_range,$K20,step3_range,"&gt;="&amp;date,step3_range,"&lt;"&amp;next_date)</f>
        <v>0</v>
      </c>
      <c r="AB20" s="19">
        <f>COUNTIFS(shipyard_range,$K20,step3_range,"&gt;="&amp;date,step3_range,"&lt;"&amp;next_date)</f>
        <v>0</v>
      </c>
      <c r="AC20" s="19">
        <f>COUNTIFS(shipyard_range,$K20,step3_range,"&gt;="&amp;date,step3_range,"&lt;"&amp;next_date)</f>
        <v>0</v>
      </c>
      <c r="AD20" s="19">
        <f>COUNTIFS(shipyard_range,$K20,step3_range,"&gt;="&amp;date,step3_range,"&lt;"&amp;next_date)</f>
        <v>0</v>
      </c>
      <c r="AE20" s="19">
        <f>COUNTIFS(shipyard_range,$K20,step3_range,"&gt;="&amp;date,step3_range,"&lt;"&amp;next_date)</f>
        <v>1</v>
      </c>
      <c r="AF20" s="19">
        <f>COUNTIFS(shipyard_range,$K20,step3_range,"&gt;="&amp;date,step3_range,"&lt;"&amp;next_date)</f>
        <v>0</v>
      </c>
      <c r="AG20" s="19">
        <f>COUNTIFS(shipyard_range,$K20,step3_range,"&gt;="&amp;date,step3_range,"&lt;"&amp;next_date)</f>
        <v>0</v>
      </c>
      <c r="AH20" s="19">
        <f>COUNTIFS(shipyard_range,$K20,step3_range,"&gt;="&amp;date,step3_range,"&lt;"&amp;next_date)</f>
        <v>1</v>
      </c>
      <c r="AI20" s="19">
        <f>COUNTIFS(shipyard_range,$K20,step3_range,"&gt;="&amp;date,step3_range,"&lt;"&amp;next_date)</f>
        <v>0</v>
      </c>
      <c r="AJ20" s="19">
        <f>COUNTIFS(shipyard_range,$K20,step3_range,"&gt;="&amp;date,step3_range,"&lt;"&amp;next_date)</f>
        <v>0</v>
      </c>
      <c r="AK20" s="19">
        <f>COUNTIFS(shipyard_range,$K20,step3_range,"&gt;="&amp;date,step3_range,"&lt;"&amp;next_date)</f>
        <v>0</v>
      </c>
      <c r="AL20" s="19">
        <f>COUNTIFS(shipyard_range,$K20,step3_range,"&gt;="&amp;date,step3_range,"&lt;"&amp;next_date)</f>
        <v>0</v>
      </c>
      <c r="AM20" s="19">
        <f>COUNTIFS(shipyard_range,$K20,step3_range,"&gt;="&amp;date,step3_range,"&lt;"&amp;next_date)</f>
        <v>1</v>
      </c>
      <c r="AN20" s="19">
        <f>COUNTIFS(shipyard_range,$K20,step3_range,"&gt;="&amp;date,step3_range,"&lt;"&amp;next_date)</f>
        <v>0</v>
      </c>
      <c r="AO20" s="19">
        <f>COUNTIFS(shipyard_range,$K20,step3_range,"&gt;="&amp;date,step3_range,"&lt;"&amp;next_date)</f>
        <v>0</v>
      </c>
      <c r="AP20" s="19">
        <f>COUNTIFS(shipyard_range,$K20,step3_range,"&gt;="&amp;date,step3_range,"&lt;"&amp;next_date)</f>
        <v>0</v>
      </c>
      <c r="AQ20" s="19">
        <f>COUNTIFS(shipyard_range,$K20,step3_range,"&gt;="&amp;date,step3_range,"&lt;"&amp;next_date)</f>
        <v>0</v>
      </c>
      <c r="AR20" s="19">
        <f>COUNTIFS(shipyard_range,$K20,step3_range,"&gt;="&amp;date,step3_range,"&lt;"&amp;next_date)</f>
        <v>0</v>
      </c>
      <c r="AS20" s="19">
        <f>COUNTIFS(shipyard_range,$K20,step3_range,"&gt;="&amp;date,step3_range,"&lt;"&amp;next_date)</f>
        <v>0</v>
      </c>
      <c r="AT20" s="19">
        <f>COUNTIFS(shipyard_range,$K20,step3_range,"&gt;="&amp;date,step3_range,"&lt;"&amp;next_date)</f>
        <v>0</v>
      </c>
    </row>
    <row r="21" spans="10:46" x14ac:dyDescent="0.3">
      <c r="J21" s="15"/>
      <c r="K21" s="1" t="s">
        <v>8</v>
      </c>
      <c r="L21" s="9">
        <f>COUNTIFS(shipyard_range,K21,step3_range,"&gt;0")</f>
        <v>4</v>
      </c>
      <c r="M21" s="19">
        <f>COUNTIFS(shipyard_range,$K21,step3_range,"&gt;="&amp;date,step3_range,"&lt;"&amp;next_date)</f>
        <v>0</v>
      </c>
      <c r="N21" s="19">
        <f>COUNTIFS(shipyard_range,$K21,step3_range,"&gt;="&amp;date,step3_range,"&lt;"&amp;next_date)</f>
        <v>0</v>
      </c>
      <c r="O21" s="19">
        <f>COUNTIFS(shipyard_range,$K21,step3_range,"&gt;="&amp;date,step3_range,"&lt;"&amp;next_date)</f>
        <v>0</v>
      </c>
      <c r="P21" s="19">
        <f>COUNTIFS(shipyard_range,$K21,step3_range,"&gt;="&amp;date,step3_range,"&lt;"&amp;next_date)</f>
        <v>0</v>
      </c>
      <c r="Q21" s="19">
        <f>COUNTIFS(shipyard_range,$K21,step3_range,"&gt;="&amp;date,step3_range,"&lt;"&amp;next_date)</f>
        <v>0</v>
      </c>
      <c r="R21" s="19">
        <f>COUNTIFS(shipyard_range,$K21,step3_range,"&gt;="&amp;date,step3_range,"&lt;"&amp;next_date)</f>
        <v>0</v>
      </c>
      <c r="S21" s="19">
        <f>COUNTIFS(shipyard_range,$K21,step3_range,"&gt;="&amp;date,step3_range,"&lt;"&amp;next_date)</f>
        <v>0</v>
      </c>
      <c r="T21" s="19">
        <f>COUNTIFS(shipyard_range,$K21,step3_range,"&gt;="&amp;date,step3_range,"&lt;"&amp;next_date)</f>
        <v>0</v>
      </c>
      <c r="U21" s="19">
        <f>COUNTIFS(shipyard_range,$K21,step3_range,"&gt;="&amp;date,step3_range,"&lt;"&amp;next_date)</f>
        <v>0</v>
      </c>
      <c r="V21" s="19">
        <f>COUNTIFS(shipyard_range,$K21,step3_range,"&gt;="&amp;date,step3_range,"&lt;"&amp;next_date)</f>
        <v>0</v>
      </c>
      <c r="W21" s="19">
        <f>COUNTIFS(shipyard_range,$K21,step3_range,"&gt;="&amp;date,step3_range,"&lt;"&amp;next_date)</f>
        <v>0</v>
      </c>
      <c r="X21" s="19">
        <f>COUNTIFS(shipyard_range,$K21,step3_range,"&gt;="&amp;date,step3_range,"&lt;"&amp;next_date)</f>
        <v>0</v>
      </c>
      <c r="Y21" s="19">
        <f>COUNTIFS(shipyard_range,$K21,step3_range,"&gt;="&amp;date,step3_range,"&lt;"&amp;next_date)</f>
        <v>0</v>
      </c>
      <c r="Z21" s="19">
        <f>COUNTIFS(shipyard_range,$K21,step3_range,"&gt;="&amp;date,step3_range,"&lt;"&amp;next_date)</f>
        <v>0</v>
      </c>
      <c r="AA21" s="19">
        <f>COUNTIFS(shipyard_range,$K21,step3_range,"&gt;="&amp;date,step3_range,"&lt;"&amp;next_date)</f>
        <v>0</v>
      </c>
      <c r="AB21" s="19">
        <f>COUNTIFS(shipyard_range,$K21,step3_range,"&gt;="&amp;date,step3_range,"&lt;"&amp;next_date)</f>
        <v>0</v>
      </c>
      <c r="AC21" s="19">
        <f>COUNTIFS(shipyard_range,$K21,step3_range,"&gt;="&amp;date,step3_range,"&lt;"&amp;next_date)</f>
        <v>0</v>
      </c>
      <c r="AD21" s="19">
        <f>COUNTIFS(shipyard_range,$K21,step3_range,"&gt;="&amp;date,step3_range,"&lt;"&amp;next_date)</f>
        <v>0</v>
      </c>
      <c r="AE21" s="19">
        <f>COUNTIFS(shipyard_range,$K21,step3_range,"&gt;="&amp;date,step3_range,"&lt;"&amp;next_date)</f>
        <v>0</v>
      </c>
      <c r="AF21" s="19">
        <f>COUNTIFS(shipyard_range,$K21,step3_range,"&gt;="&amp;date,step3_range,"&lt;"&amp;next_date)</f>
        <v>1</v>
      </c>
      <c r="AG21" s="19">
        <f>COUNTIFS(shipyard_range,$K21,step3_range,"&gt;="&amp;date,step3_range,"&lt;"&amp;next_date)</f>
        <v>0</v>
      </c>
      <c r="AH21" s="19">
        <f>COUNTIFS(shipyard_range,$K21,step3_range,"&gt;="&amp;date,step3_range,"&lt;"&amp;next_date)</f>
        <v>0</v>
      </c>
      <c r="AI21" s="19">
        <f>COUNTIFS(shipyard_range,$K21,step3_range,"&gt;="&amp;date,step3_range,"&lt;"&amp;next_date)</f>
        <v>1</v>
      </c>
      <c r="AJ21" s="19">
        <f>COUNTIFS(shipyard_range,$K21,step3_range,"&gt;="&amp;date,step3_range,"&lt;"&amp;next_date)</f>
        <v>0</v>
      </c>
      <c r="AK21" s="19">
        <f>COUNTIFS(shipyard_range,$K21,step3_range,"&gt;="&amp;date,step3_range,"&lt;"&amp;next_date)</f>
        <v>0</v>
      </c>
      <c r="AL21" s="19">
        <f>COUNTIFS(shipyard_range,$K21,step3_range,"&gt;="&amp;date,step3_range,"&lt;"&amp;next_date)</f>
        <v>0</v>
      </c>
      <c r="AM21" s="19">
        <f>COUNTIFS(shipyard_range,$K21,step3_range,"&gt;="&amp;date,step3_range,"&lt;"&amp;next_date)</f>
        <v>0</v>
      </c>
      <c r="AN21" s="19">
        <f>COUNTIFS(shipyard_range,$K21,step3_range,"&gt;="&amp;date,step3_range,"&lt;"&amp;next_date)</f>
        <v>1</v>
      </c>
      <c r="AO21" s="19">
        <f>COUNTIFS(shipyard_range,$K21,step3_range,"&gt;="&amp;date,step3_range,"&lt;"&amp;next_date)</f>
        <v>1</v>
      </c>
      <c r="AP21" s="19">
        <f>COUNTIFS(shipyard_range,$K21,step3_range,"&gt;="&amp;date,step3_range,"&lt;"&amp;next_date)</f>
        <v>0</v>
      </c>
      <c r="AQ21" s="19">
        <f>COUNTIFS(shipyard_range,$K21,step3_range,"&gt;="&amp;date,step3_range,"&lt;"&amp;next_date)</f>
        <v>0</v>
      </c>
      <c r="AR21" s="19">
        <f>COUNTIFS(shipyard_range,$K21,step3_range,"&gt;="&amp;date,step3_range,"&lt;"&amp;next_date)</f>
        <v>0</v>
      </c>
      <c r="AS21" s="19">
        <f>COUNTIFS(shipyard_range,$K21,step3_range,"&gt;="&amp;date,step3_range,"&lt;"&amp;next_date)</f>
        <v>0</v>
      </c>
      <c r="AT21" s="19">
        <f>COUNTIFS(shipyard_range,$K21,step3_range,"&gt;="&amp;date,step3_range,"&lt;"&amp;next_date)</f>
        <v>0</v>
      </c>
    </row>
    <row r="22" spans="10:46" x14ac:dyDescent="0.3">
      <c r="J22" s="15"/>
      <c r="K22" s="1" t="s">
        <v>9</v>
      </c>
      <c r="L22" s="9">
        <f>COUNTIFS(shipyard_range,K22,step3_range,"&gt;0")</f>
        <v>3</v>
      </c>
      <c r="M22" s="19">
        <f>COUNTIFS(shipyard_range,$K22,step3_range,"&gt;="&amp;date,step3_range,"&lt;"&amp;next_date)</f>
        <v>0</v>
      </c>
      <c r="N22" s="19">
        <f>COUNTIFS(shipyard_range,$K22,step3_range,"&gt;="&amp;date,step3_range,"&lt;"&amp;next_date)</f>
        <v>0</v>
      </c>
      <c r="O22" s="19">
        <f>COUNTIFS(shipyard_range,$K22,step3_range,"&gt;="&amp;date,step3_range,"&lt;"&amp;next_date)</f>
        <v>0</v>
      </c>
      <c r="P22" s="19">
        <f>COUNTIFS(shipyard_range,$K22,step3_range,"&gt;="&amp;date,step3_range,"&lt;"&amp;next_date)</f>
        <v>0</v>
      </c>
      <c r="Q22" s="19">
        <f>COUNTIFS(shipyard_range,$K22,step3_range,"&gt;="&amp;date,step3_range,"&lt;"&amp;next_date)</f>
        <v>0</v>
      </c>
      <c r="R22" s="19">
        <f>COUNTIFS(shipyard_range,$K22,step3_range,"&gt;="&amp;date,step3_range,"&lt;"&amp;next_date)</f>
        <v>0</v>
      </c>
      <c r="S22" s="19">
        <f>COUNTIFS(shipyard_range,$K22,step3_range,"&gt;="&amp;date,step3_range,"&lt;"&amp;next_date)</f>
        <v>0</v>
      </c>
      <c r="T22" s="19">
        <f>COUNTIFS(shipyard_range,$K22,step3_range,"&gt;="&amp;date,step3_range,"&lt;"&amp;next_date)</f>
        <v>0</v>
      </c>
      <c r="U22" s="19">
        <f>COUNTIFS(shipyard_range,$K22,step3_range,"&gt;="&amp;date,step3_range,"&lt;"&amp;next_date)</f>
        <v>0</v>
      </c>
      <c r="V22" s="19">
        <f>COUNTIFS(shipyard_range,$K22,step3_range,"&gt;="&amp;date,step3_range,"&lt;"&amp;next_date)</f>
        <v>0</v>
      </c>
      <c r="W22" s="19">
        <f>COUNTIFS(shipyard_range,$K22,step3_range,"&gt;="&amp;date,step3_range,"&lt;"&amp;next_date)</f>
        <v>0</v>
      </c>
      <c r="X22" s="19">
        <f>COUNTIFS(shipyard_range,$K22,step3_range,"&gt;="&amp;date,step3_range,"&lt;"&amp;next_date)</f>
        <v>0</v>
      </c>
      <c r="Y22" s="19">
        <f>COUNTIFS(shipyard_range,$K22,step3_range,"&gt;="&amp;date,step3_range,"&lt;"&amp;next_date)</f>
        <v>0</v>
      </c>
      <c r="Z22" s="19">
        <f>COUNTIFS(shipyard_range,$K22,step3_range,"&gt;="&amp;date,step3_range,"&lt;"&amp;next_date)</f>
        <v>0</v>
      </c>
      <c r="AA22" s="19">
        <f>COUNTIFS(shipyard_range,$K22,step3_range,"&gt;="&amp;date,step3_range,"&lt;"&amp;next_date)</f>
        <v>0</v>
      </c>
      <c r="AB22" s="19">
        <f>COUNTIFS(shipyard_range,$K22,step3_range,"&gt;="&amp;date,step3_range,"&lt;"&amp;next_date)</f>
        <v>0</v>
      </c>
      <c r="AC22" s="19">
        <f>COUNTIFS(shipyard_range,$K22,step3_range,"&gt;="&amp;date,step3_range,"&lt;"&amp;next_date)</f>
        <v>0</v>
      </c>
      <c r="AD22" s="19">
        <f>COUNTIFS(shipyard_range,$K22,step3_range,"&gt;="&amp;date,step3_range,"&lt;"&amp;next_date)</f>
        <v>0</v>
      </c>
      <c r="AE22" s="19">
        <f>COUNTIFS(shipyard_range,$K22,step3_range,"&gt;="&amp;date,step3_range,"&lt;"&amp;next_date)</f>
        <v>0</v>
      </c>
      <c r="AF22" s="19">
        <f>COUNTIFS(shipyard_range,$K22,step3_range,"&gt;="&amp;date,step3_range,"&lt;"&amp;next_date)</f>
        <v>0</v>
      </c>
      <c r="AG22" s="19">
        <f>COUNTIFS(shipyard_range,$K22,step3_range,"&gt;="&amp;date,step3_range,"&lt;"&amp;next_date)</f>
        <v>1</v>
      </c>
      <c r="AH22" s="19">
        <f>COUNTIFS(shipyard_range,$K22,step3_range,"&gt;="&amp;date,step3_range,"&lt;"&amp;next_date)</f>
        <v>0</v>
      </c>
      <c r="AI22" s="19">
        <f>COUNTIFS(shipyard_range,$K22,step3_range,"&gt;="&amp;date,step3_range,"&lt;"&amp;next_date)</f>
        <v>0</v>
      </c>
      <c r="AJ22" s="19">
        <f>COUNTIFS(shipyard_range,$K22,step3_range,"&gt;="&amp;date,step3_range,"&lt;"&amp;next_date)</f>
        <v>1</v>
      </c>
      <c r="AK22" s="19">
        <f>COUNTIFS(shipyard_range,$K22,step3_range,"&gt;="&amp;date,step3_range,"&lt;"&amp;next_date)</f>
        <v>0</v>
      </c>
      <c r="AL22" s="19">
        <f>COUNTIFS(shipyard_range,$K22,step3_range,"&gt;="&amp;date,step3_range,"&lt;"&amp;next_date)</f>
        <v>0</v>
      </c>
      <c r="AM22" s="19">
        <f>COUNTIFS(shipyard_range,$K22,step3_range,"&gt;="&amp;date,step3_range,"&lt;"&amp;next_date)</f>
        <v>0</v>
      </c>
      <c r="AN22" s="19">
        <f>COUNTIFS(shipyard_range,$K22,step3_range,"&gt;="&amp;date,step3_range,"&lt;"&amp;next_date)</f>
        <v>0</v>
      </c>
      <c r="AO22" s="19">
        <f>COUNTIFS(shipyard_range,$K22,step3_range,"&gt;="&amp;date,step3_range,"&lt;"&amp;next_date)</f>
        <v>0</v>
      </c>
      <c r="AP22" s="19">
        <f>COUNTIFS(shipyard_range,$K22,step3_range,"&gt;="&amp;date,step3_range,"&lt;"&amp;next_date)</f>
        <v>1</v>
      </c>
      <c r="AQ22" s="19">
        <f>COUNTIFS(shipyard_range,$K22,step3_range,"&gt;="&amp;date,step3_range,"&lt;"&amp;next_date)</f>
        <v>0</v>
      </c>
      <c r="AR22" s="19">
        <f>COUNTIFS(shipyard_range,$K22,step3_range,"&gt;="&amp;date,step3_range,"&lt;"&amp;next_date)</f>
        <v>0</v>
      </c>
      <c r="AS22" s="19">
        <f>COUNTIFS(shipyard_range,$K22,step3_range,"&gt;="&amp;date,step3_range,"&lt;"&amp;next_date)</f>
        <v>0</v>
      </c>
      <c r="AT22" s="19">
        <f>COUNTIFS(shipyard_range,$K22,step3_range,"&gt;="&amp;date,step3_range,"&lt;"&amp;next_date)</f>
        <v>0</v>
      </c>
    </row>
    <row r="23" spans="10:46" x14ac:dyDescent="0.3">
      <c r="J23" s="15"/>
      <c r="K23" s="1" t="s">
        <v>10</v>
      </c>
      <c r="L23" s="9">
        <f>SUM(L19:L22)</f>
        <v>13</v>
      </c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</row>
    <row r="24" spans="10:46" x14ac:dyDescent="0.3">
      <c r="J24" s="15" t="s">
        <v>4</v>
      </c>
      <c r="K24" s="1" t="s">
        <v>6</v>
      </c>
      <c r="L24" s="9">
        <f>COUNTIFS(shipyard_range,K24,step4_range,"&gt;0")</f>
        <v>3</v>
      </c>
      <c r="M24" s="19">
        <f>COUNTIFS(shipyard_range,$K24,step4_range,"&gt;="&amp;date,step4_range,"&lt;"&amp;next_date)</f>
        <v>0</v>
      </c>
      <c r="N24" s="19">
        <f>COUNTIFS(shipyard_range,$K24,step4_range,"&gt;="&amp;date,step4_range,"&lt;"&amp;next_date)</f>
        <v>0</v>
      </c>
      <c r="O24" s="19">
        <f>COUNTIFS(shipyard_range,$K24,step4_range,"&gt;="&amp;date,step4_range,"&lt;"&amp;next_date)</f>
        <v>0</v>
      </c>
      <c r="P24" s="19">
        <f>COUNTIFS(shipyard_range,$K24,step4_range,"&gt;="&amp;date,step4_range,"&lt;"&amp;next_date)</f>
        <v>0</v>
      </c>
      <c r="Q24" s="19">
        <f>COUNTIFS(shipyard_range,$K24,step4_range,"&gt;="&amp;date,step4_range,"&lt;"&amp;next_date)</f>
        <v>0</v>
      </c>
      <c r="R24" s="19">
        <f>COUNTIFS(shipyard_range,$K24,step4_range,"&gt;="&amp;date,step4_range,"&lt;"&amp;next_date)</f>
        <v>0</v>
      </c>
      <c r="S24" s="19">
        <f>COUNTIFS(shipyard_range,$K24,step4_range,"&gt;="&amp;date,step4_range,"&lt;"&amp;next_date)</f>
        <v>0</v>
      </c>
      <c r="T24" s="19">
        <f>COUNTIFS(shipyard_range,$K24,step4_range,"&gt;="&amp;date,step4_range,"&lt;"&amp;next_date)</f>
        <v>0</v>
      </c>
      <c r="U24" s="19">
        <f>COUNTIFS(shipyard_range,$K24,step4_range,"&gt;="&amp;date,step4_range,"&lt;"&amp;next_date)</f>
        <v>0</v>
      </c>
      <c r="V24" s="19">
        <f>COUNTIFS(shipyard_range,$K24,step4_range,"&gt;="&amp;date,step4_range,"&lt;"&amp;next_date)</f>
        <v>0</v>
      </c>
      <c r="W24" s="19">
        <f>COUNTIFS(shipyard_range,$K24,step4_range,"&gt;="&amp;date,step4_range,"&lt;"&amp;next_date)</f>
        <v>0</v>
      </c>
      <c r="X24" s="19">
        <f>COUNTIFS(shipyard_range,$K24,step4_range,"&gt;="&amp;date,step4_range,"&lt;"&amp;next_date)</f>
        <v>0</v>
      </c>
      <c r="Y24" s="19">
        <f>COUNTIFS(shipyard_range,$K24,step4_range,"&gt;="&amp;date,step4_range,"&lt;"&amp;next_date)</f>
        <v>0</v>
      </c>
      <c r="Z24" s="19">
        <f>COUNTIFS(shipyard_range,$K24,step4_range,"&gt;="&amp;date,step4_range,"&lt;"&amp;next_date)</f>
        <v>0</v>
      </c>
      <c r="AA24" s="19">
        <f>COUNTIFS(shipyard_range,$K24,step4_range,"&gt;="&amp;date,step4_range,"&lt;"&amp;next_date)</f>
        <v>0</v>
      </c>
      <c r="AB24" s="19">
        <f>COUNTIFS(shipyard_range,$K24,step4_range,"&gt;="&amp;date,step4_range,"&lt;"&amp;next_date)</f>
        <v>0</v>
      </c>
      <c r="AC24" s="19">
        <f>COUNTIFS(shipyard_range,$K24,step4_range,"&gt;="&amp;date,step4_range,"&lt;"&amp;next_date)</f>
        <v>0</v>
      </c>
      <c r="AD24" s="19">
        <f>COUNTIFS(shipyard_range,$K24,step4_range,"&gt;="&amp;date,step4_range,"&lt;"&amp;next_date)</f>
        <v>0</v>
      </c>
      <c r="AE24" s="19">
        <f>COUNTIFS(shipyard_range,$K24,step4_range,"&gt;="&amp;date,step4_range,"&lt;"&amp;next_date)</f>
        <v>0</v>
      </c>
      <c r="AF24" s="19">
        <f>COUNTIFS(shipyard_range,$K24,step4_range,"&gt;="&amp;date,step4_range,"&lt;"&amp;next_date)</f>
        <v>1</v>
      </c>
      <c r="AG24" s="19">
        <f>COUNTIFS(shipyard_range,$K24,step4_range,"&gt;="&amp;date,step4_range,"&lt;"&amp;next_date)</f>
        <v>0</v>
      </c>
      <c r="AH24" s="19">
        <f>COUNTIFS(shipyard_range,$K24,step4_range,"&gt;="&amp;date,step4_range,"&lt;"&amp;next_date)</f>
        <v>0</v>
      </c>
      <c r="AI24" s="19">
        <f>COUNTIFS(shipyard_range,$K24,step4_range,"&gt;="&amp;date,step4_range,"&lt;"&amp;next_date)</f>
        <v>0</v>
      </c>
      <c r="AJ24" s="19">
        <f>COUNTIFS(shipyard_range,$K24,step4_range,"&gt;="&amp;date,step4_range,"&lt;"&amp;next_date)</f>
        <v>0</v>
      </c>
      <c r="AK24" s="19">
        <f>COUNTIFS(shipyard_range,$K24,step4_range,"&gt;="&amp;date,step4_range,"&lt;"&amp;next_date)</f>
        <v>0</v>
      </c>
      <c r="AL24" s="19">
        <f>COUNTIFS(shipyard_range,$K24,step4_range,"&gt;="&amp;date,step4_range,"&lt;"&amp;next_date)</f>
        <v>0</v>
      </c>
      <c r="AM24" s="19">
        <f>COUNTIFS(shipyard_range,$K24,step4_range,"&gt;="&amp;date,step4_range,"&lt;"&amp;next_date)</f>
        <v>1</v>
      </c>
      <c r="AN24" s="19">
        <f>COUNTIFS(shipyard_range,$K24,step4_range,"&gt;="&amp;date,step4_range,"&lt;"&amp;next_date)</f>
        <v>1</v>
      </c>
      <c r="AO24" s="19">
        <f>COUNTIFS(shipyard_range,$K24,step4_range,"&gt;="&amp;date,step4_range,"&lt;"&amp;next_date)</f>
        <v>0</v>
      </c>
      <c r="AP24" s="19">
        <f>COUNTIFS(shipyard_range,$K24,step4_range,"&gt;="&amp;date,step4_range,"&lt;"&amp;next_date)</f>
        <v>0</v>
      </c>
      <c r="AQ24" s="19">
        <f>COUNTIFS(shipyard_range,$K24,step4_range,"&gt;="&amp;date,step4_range,"&lt;"&amp;next_date)</f>
        <v>0</v>
      </c>
      <c r="AR24" s="19">
        <f>COUNTIFS(shipyard_range,$K24,step4_range,"&gt;="&amp;date,step4_range,"&lt;"&amp;next_date)</f>
        <v>0</v>
      </c>
      <c r="AS24" s="19">
        <f>COUNTIFS(shipyard_range,$K24,step4_range,"&gt;="&amp;date,step4_range,"&lt;"&amp;next_date)</f>
        <v>0</v>
      </c>
      <c r="AT24" s="19">
        <f>COUNTIFS(shipyard_range,$K24,step4_range,"&gt;="&amp;date,step4_range,"&lt;"&amp;next_date)</f>
        <v>0</v>
      </c>
    </row>
    <row r="25" spans="10:46" x14ac:dyDescent="0.3">
      <c r="J25" s="15"/>
      <c r="K25" s="1" t="s">
        <v>7</v>
      </c>
      <c r="L25" s="9">
        <f>COUNTIFS(shipyard_range,K25,step4_range,"&gt;0")</f>
        <v>3</v>
      </c>
      <c r="M25" s="19">
        <f>COUNTIFS(shipyard_range,$K25,step4_range,"&gt;="&amp;date,step4_range,"&lt;"&amp;next_date)</f>
        <v>0</v>
      </c>
      <c r="N25" s="19">
        <f>COUNTIFS(shipyard_range,$K25,step4_range,"&gt;="&amp;date,step4_range,"&lt;"&amp;next_date)</f>
        <v>0</v>
      </c>
      <c r="O25" s="19">
        <f>COUNTIFS(shipyard_range,$K25,step4_range,"&gt;="&amp;date,step4_range,"&lt;"&amp;next_date)</f>
        <v>0</v>
      </c>
      <c r="P25" s="19">
        <f>COUNTIFS(shipyard_range,$K25,step4_range,"&gt;="&amp;date,step4_range,"&lt;"&amp;next_date)</f>
        <v>0</v>
      </c>
      <c r="Q25" s="19">
        <f>COUNTIFS(shipyard_range,$K25,step4_range,"&gt;="&amp;date,step4_range,"&lt;"&amp;next_date)</f>
        <v>0</v>
      </c>
      <c r="R25" s="19">
        <f>COUNTIFS(shipyard_range,$K25,step4_range,"&gt;="&amp;date,step4_range,"&lt;"&amp;next_date)</f>
        <v>0</v>
      </c>
      <c r="S25" s="19">
        <f>COUNTIFS(shipyard_range,$K25,step4_range,"&gt;="&amp;date,step4_range,"&lt;"&amp;next_date)</f>
        <v>0</v>
      </c>
      <c r="T25" s="19">
        <f>COUNTIFS(shipyard_range,$K25,step4_range,"&gt;="&amp;date,step4_range,"&lt;"&amp;next_date)</f>
        <v>0</v>
      </c>
      <c r="U25" s="19">
        <f>COUNTIFS(shipyard_range,$K25,step4_range,"&gt;="&amp;date,step4_range,"&lt;"&amp;next_date)</f>
        <v>0</v>
      </c>
      <c r="V25" s="19">
        <f>COUNTIFS(shipyard_range,$K25,step4_range,"&gt;="&amp;date,step4_range,"&lt;"&amp;next_date)</f>
        <v>0</v>
      </c>
      <c r="W25" s="19">
        <f>COUNTIFS(shipyard_range,$K25,step4_range,"&gt;="&amp;date,step4_range,"&lt;"&amp;next_date)</f>
        <v>0</v>
      </c>
      <c r="X25" s="19">
        <f>COUNTIFS(shipyard_range,$K25,step4_range,"&gt;="&amp;date,step4_range,"&lt;"&amp;next_date)</f>
        <v>0</v>
      </c>
      <c r="Y25" s="19">
        <f>COUNTIFS(shipyard_range,$K25,step4_range,"&gt;="&amp;date,step4_range,"&lt;"&amp;next_date)</f>
        <v>0</v>
      </c>
      <c r="Z25" s="19">
        <f>COUNTIFS(shipyard_range,$K25,step4_range,"&gt;="&amp;date,step4_range,"&lt;"&amp;next_date)</f>
        <v>0</v>
      </c>
      <c r="AA25" s="19">
        <f>COUNTIFS(shipyard_range,$K25,step4_range,"&gt;="&amp;date,step4_range,"&lt;"&amp;next_date)</f>
        <v>0</v>
      </c>
      <c r="AB25" s="19">
        <f>COUNTIFS(shipyard_range,$K25,step4_range,"&gt;="&amp;date,step4_range,"&lt;"&amp;next_date)</f>
        <v>0</v>
      </c>
      <c r="AC25" s="19">
        <f>COUNTIFS(shipyard_range,$K25,step4_range,"&gt;="&amp;date,step4_range,"&lt;"&amp;next_date)</f>
        <v>0</v>
      </c>
      <c r="AD25" s="19">
        <f>COUNTIFS(shipyard_range,$K25,step4_range,"&gt;="&amp;date,step4_range,"&lt;"&amp;next_date)</f>
        <v>0</v>
      </c>
      <c r="AE25" s="19">
        <f>COUNTIFS(shipyard_range,$K25,step4_range,"&gt;="&amp;date,step4_range,"&lt;"&amp;next_date)</f>
        <v>0</v>
      </c>
      <c r="AF25" s="19">
        <f>COUNTIFS(shipyard_range,$K25,step4_range,"&gt;="&amp;date,step4_range,"&lt;"&amp;next_date)</f>
        <v>0</v>
      </c>
      <c r="AG25" s="19">
        <f>COUNTIFS(shipyard_range,$K25,step4_range,"&gt;="&amp;date,step4_range,"&lt;"&amp;next_date)</f>
        <v>1</v>
      </c>
      <c r="AH25" s="19">
        <f>COUNTIFS(shipyard_range,$K25,step4_range,"&gt;="&amp;date,step4_range,"&lt;"&amp;next_date)</f>
        <v>0</v>
      </c>
      <c r="AI25" s="19">
        <f>COUNTIFS(shipyard_range,$K25,step4_range,"&gt;="&amp;date,step4_range,"&lt;"&amp;next_date)</f>
        <v>0</v>
      </c>
      <c r="AJ25" s="19">
        <f>COUNTIFS(shipyard_range,$K25,step4_range,"&gt;="&amp;date,step4_range,"&lt;"&amp;next_date)</f>
        <v>1</v>
      </c>
      <c r="AK25" s="19">
        <f>COUNTIFS(shipyard_range,$K25,step4_range,"&gt;="&amp;date,step4_range,"&lt;"&amp;next_date)</f>
        <v>0</v>
      </c>
      <c r="AL25" s="19">
        <f>COUNTIFS(shipyard_range,$K25,step4_range,"&gt;="&amp;date,step4_range,"&lt;"&amp;next_date)</f>
        <v>0</v>
      </c>
      <c r="AM25" s="19">
        <f>COUNTIFS(shipyard_range,$K25,step4_range,"&gt;="&amp;date,step4_range,"&lt;"&amp;next_date)</f>
        <v>0</v>
      </c>
      <c r="AN25" s="19">
        <f>COUNTIFS(shipyard_range,$K25,step4_range,"&gt;="&amp;date,step4_range,"&lt;"&amp;next_date)</f>
        <v>0</v>
      </c>
      <c r="AO25" s="19">
        <f>COUNTIFS(shipyard_range,$K25,step4_range,"&gt;="&amp;date,step4_range,"&lt;"&amp;next_date)</f>
        <v>1</v>
      </c>
      <c r="AP25" s="19">
        <f>COUNTIFS(shipyard_range,$K25,step4_range,"&gt;="&amp;date,step4_range,"&lt;"&amp;next_date)</f>
        <v>0</v>
      </c>
      <c r="AQ25" s="19">
        <f>COUNTIFS(shipyard_range,$K25,step4_range,"&gt;="&amp;date,step4_range,"&lt;"&amp;next_date)</f>
        <v>0</v>
      </c>
      <c r="AR25" s="19">
        <f>COUNTIFS(shipyard_range,$K25,step4_range,"&gt;="&amp;date,step4_range,"&lt;"&amp;next_date)</f>
        <v>0</v>
      </c>
      <c r="AS25" s="19">
        <f>COUNTIFS(shipyard_range,$K25,step4_range,"&gt;="&amp;date,step4_range,"&lt;"&amp;next_date)</f>
        <v>0</v>
      </c>
      <c r="AT25" s="19">
        <f>COUNTIFS(shipyard_range,$K25,step4_range,"&gt;="&amp;date,step4_range,"&lt;"&amp;next_date)</f>
        <v>0</v>
      </c>
    </row>
    <row r="26" spans="10:46" x14ac:dyDescent="0.3">
      <c r="J26" s="15"/>
      <c r="K26" s="1" t="s">
        <v>8</v>
      </c>
      <c r="L26" s="9">
        <f>COUNTIFS(shipyard_range,K26,step4_range,"&gt;0")</f>
        <v>4</v>
      </c>
      <c r="M26" s="19">
        <f>COUNTIFS(shipyard_range,$K26,step4_range,"&gt;="&amp;date,step4_range,"&lt;"&amp;next_date)</f>
        <v>0</v>
      </c>
      <c r="N26" s="19">
        <f>COUNTIFS(shipyard_range,$K26,step4_range,"&gt;="&amp;date,step4_range,"&lt;"&amp;next_date)</f>
        <v>0</v>
      </c>
      <c r="O26" s="19">
        <f>COUNTIFS(shipyard_range,$K26,step4_range,"&gt;="&amp;date,step4_range,"&lt;"&amp;next_date)</f>
        <v>0</v>
      </c>
      <c r="P26" s="19">
        <f>COUNTIFS(shipyard_range,$K26,step4_range,"&gt;="&amp;date,step4_range,"&lt;"&amp;next_date)</f>
        <v>0</v>
      </c>
      <c r="Q26" s="19">
        <f>COUNTIFS(shipyard_range,$K26,step4_range,"&gt;="&amp;date,step4_range,"&lt;"&amp;next_date)</f>
        <v>0</v>
      </c>
      <c r="R26" s="19">
        <f>COUNTIFS(shipyard_range,$K26,step4_range,"&gt;="&amp;date,step4_range,"&lt;"&amp;next_date)</f>
        <v>0</v>
      </c>
      <c r="S26" s="19">
        <f>COUNTIFS(shipyard_range,$K26,step4_range,"&gt;="&amp;date,step4_range,"&lt;"&amp;next_date)</f>
        <v>0</v>
      </c>
      <c r="T26" s="19">
        <f>COUNTIFS(shipyard_range,$K26,step4_range,"&gt;="&amp;date,step4_range,"&lt;"&amp;next_date)</f>
        <v>0</v>
      </c>
      <c r="U26" s="19">
        <f>COUNTIFS(shipyard_range,$K26,step4_range,"&gt;="&amp;date,step4_range,"&lt;"&amp;next_date)</f>
        <v>0</v>
      </c>
      <c r="V26" s="19">
        <f>COUNTIFS(shipyard_range,$K26,step4_range,"&gt;="&amp;date,step4_range,"&lt;"&amp;next_date)</f>
        <v>0</v>
      </c>
      <c r="W26" s="19">
        <f>COUNTIFS(shipyard_range,$K26,step4_range,"&gt;="&amp;date,step4_range,"&lt;"&amp;next_date)</f>
        <v>0</v>
      </c>
      <c r="X26" s="19">
        <f>COUNTIFS(shipyard_range,$K26,step4_range,"&gt;="&amp;date,step4_range,"&lt;"&amp;next_date)</f>
        <v>0</v>
      </c>
      <c r="Y26" s="19">
        <f>COUNTIFS(shipyard_range,$K26,step4_range,"&gt;="&amp;date,step4_range,"&lt;"&amp;next_date)</f>
        <v>0</v>
      </c>
      <c r="Z26" s="19">
        <f>COUNTIFS(shipyard_range,$K26,step4_range,"&gt;="&amp;date,step4_range,"&lt;"&amp;next_date)</f>
        <v>0</v>
      </c>
      <c r="AA26" s="19">
        <f>COUNTIFS(shipyard_range,$K26,step4_range,"&gt;="&amp;date,step4_range,"&lt;"&amp;next_date)</f>
        <v>0</v>
      </c>
      <c r="AB26" s="19">
        <f>COUNTIFS(shipyard_range,$K26,step4_range,"&gt;="&amp;date,step4_range,"&lt;"&amp;next_date)</f>
        <v>0</v>
      </c>
      <c r="AC26" s="19">
        <f>COUNTIFS(shipyard_range,$K26,step4_range,"&gt;="&amp;date,step4_range,"&lt;"&amp;next_date)</f>
        <v>0</v>
      </c>
      <c r="AD26" s="19">
        <f>COUNTIFS(shipyard_range,$K26,step4_range,"&gt;="&amp;date,step4_range,"&lt;"&amp;next_date)</f>
        <v>0</v>
      </c>
      <c r="AE26" s="19">
        <f>COUNTIFS(shipyard_range,$K26,step4_range,"&gt;="&amp;date,step4_range,"&lt;"&amp;next_date)</f>
        <v>0</v>
      </c>
      <c r="AF26" s="19">
        <f>COUNTIFS(shipyard_range,$K26,step4_range,"&gt;="&amp;date,step4_range,"&lt;"&amp;next_date)</f>
        <v>0</v>
      </c>
      <c r="AG26" s="19">
        <f>COUNTIFS(shipyard_range,$K26,step4_range,"&gt;="&amp;date,step4_range,"&lt;"&amp;next_date)</f>
        <v>0</v>
      </c>
      <c r="AH26" s="19">
        <f>COUNTIFS(shipyard_range,$K26,step4_range,"&gt;="&amp;date,step4_range,"&lt;"&amp;next_date)</f>
        <v>1</v>
      </c>
      <c r="AI26" s="19">
        <f>COUNTIFS(shipyard_range,$K26,step4_range,"&gt;="&amp;date,step4_range,"&lt;"&amp;next_date)</f>
        <v>0</v>
      </c>
      <c r="AJ26" s="19">
        <f>COUNTIFS(shipyard_range,$K26,step4_range,"&gt;="&amp;date,step4_range,"&lt;"&amp;next_date)</f>
        <v>0</v>
      </c>
      <c r="AK26" s="19">
        <f>COUNTIFS(shipyard_range,$K26,step4_range,"&gt;="&amp;date,step4_range,"&lt;"&amp;next_date)</f>
        <v>1</v>
      </c>
      <c r="AL26" s="19">
        <f>COUNTIFS(shipyard_range,$K26,step4_range,"&gt;="&amp;date,step4_range,"&lt;"&amp;next_date)</f>
        <v>0</v>
      </c>
      <c r="AM26" s="19">
        <f>COUNTIFS(shipyard_range,$K26,step4_range,"&gt;="&amp;date,step4_range,"&lt;"&amp;next_date)</f>
        <v>0</v>
      </c>
      <c r="AN26" s="19">
        <f>COUNTIFS(shipyard_range,$K26,step4_range,"&gt;="&amp;date,step4_range,"&lt;"&amp;next_date)</f>
        <v>0</v>
      </c>
      <c r="AO26" s="19">
        <f>COUNTIFS(shipyard_range,$K26,step4_range,"&gt;="&amp;date,step4_range,"&lt;"&amp;next_date)</f>
        <v>0</v>
      </c>
      <c r="AP26" s="19">
        <f>COUNTIFS(shipyard_range,$K26,step4_range,"&gt;="&amp;date,step4_range,"&lt;"&amp;next_date)</f>
        <v>1</v>
      </c>
      <c r="AQ26" s="19">
        <f>COUNTIFS(shipyard_range,$K26,step4_range,"&gt;="&amp;date,step4_range,"&lt;"&amp;next_date)</f>
        <v>1</v>
      </c>
      <c r="AR26" s="19">
        <f>COUNTIFS(shipyard_range,$K26,step4_range,"&gt;="&amp;date,step4_range,"&lt;"&amp;next_date)</f>
        <v>0</v>
      </c>
      <c r="AS26" s="19">
        <f>COUNTIFS(shipyard_range,$K26,step4_range,"&gt;="&amp;date,step4_range,"&lt;"&amp;next_date)</f>
        <v>0</v>
      </c>
      <c r="AT26" s="19">
        <f>COUNTIFS(shipyard_range,$K26,step4_range,"&gt;="&amp;date,step4_range,"&lt;"&amp;next_date)</f>
        <v>0</v>
      </c>
    </row>
    <row r="27" spans="10:46" x14ac:dyDescent="0.3">
      <c r="J27" s="15"/>
      <c r="K27" s="1" t="s">
        <v>9</v>
      </c>
      <c r="L27" s="9">
        <f>COUNTIFS(shipyard_range,K27,step4_range,"&gt;0")</f>
        <v>3</v>
      </c>
      <c r="M27" s="19">
        <f>COUNTIFS(shipyard_range,$K27,step4_range,"&gt;="&amp;date,step4_range,"&lt;"&amp;next_date)</f>
        <v>0</v>
      </c>
      <c r="N27" s="19">
        <f>COUNTIFS(shipyard_range,$K27,step4_range,"&gt;="&amp;date,step4_range,"&lt;"&amp;next_date)</f>
        <v>0</v>
      </c>
      <c r="O27" s="19">
        <f>COUNTIFS(shipyard_range,$K27,step4_range,"&gt;="&amp;date,step4_range,"&lt;"&amp;next_date)</f>
        <v>0</v>
      </c>
      <c r="P27" s="19">
        <f>COUNTIFS(shipyard_range,$K27,step4_range,"&gt;="&amp;date,step4_range,"&lt;"&amp;next_date)</f>
        <v>0</v>
      </c>
      <c r="Q27" s="19">
        <f>COUNTIFS(shipyard_range,$K27,step4_range,"&gt;="&amp;date,step4_range,"&lt;"&amp;next_date)</f>
        <v>0</v>
      </c>
      <c r="R27" s="19">
        <f>COUNTIFS(shipyard_range,$K27,step4_range,"&gt;="&amp;date,step4_range,"&lt;"&amp;next_date)</f>
        <v>0</v>
      </c>
      <c r="S27" s="19">
        <f>COUNTIFS(shipyard_range,$K27,step4_range,"&gt;="&amp;date,step4_range,"&lt;"&amp;next_date)</f>
        <v>0</v>
      </c>
      <c r="T27" s="19">
        <f>COUNTIFS(shipyard_range,$K27,step4_range,"&gt;="&amp;date,step4_range,"&lt;"&amp;next_date)</f>
        <v>0</v>
      </c>
      <c r="U27" s="19">
        <f>COUNTIFS(shipyard_range,$K27,step4_range,"&gt;="&amp;date,step4_range,"&lt;"&amp;next_date)</f>
        <v>0</v>
      </c>
      <c r="V27" s="19">
        <f>COUNTIFS(shipyard_range,$K27,step4_range,"&gt;="&amp;date,step4_range,"&lt;"&amp;next_date)</f>
        <v>0</v>
      </c>
      <c r="W27" s="19">
        <f>COUNTIFS(shipyard_range,$K27,step4_range,"&gt;="&amp;date,step4_range,"&lt;"&amp;next_date)</f>
        <v>0</v>
      </c>
      <c r="X27" s="19">
        <f>COUNTIFS(shipyard_range,$K27,step4_range,"&gt;="&amp;date,step4_range,"&lt;"&amp;next_date)</f>
        <v>0</v>
      </c>
      <c r="Y27" s="19">
        <f>COUNTIFS(shipyard_range,$K27,step4_range,"&gt;="&amp;date,step4_range,"&lt;"&amp;next_date)</f>
        <v>0</v>
      </c>
      <c r="Z27" s="19">
        <f>COUNTIFS(shipyard_range,$K27,step4_range,"&gt;="&amp;date,step4_range,"&lt;"&amp;next_date)</f>
        <v>0</v>
      </c>
      <c r="AA27" s="19">
        <f>COUNTIFS(shipyard_range,$K27,step4_range,"&gt;="&amp;date,step4_range,"&lt;"&amp;next_date)</f>
        <v>0</v>
      </c>
      <c r="AB27" s="19">
        <f>COUNTIFS(shipyard_range,$K27,step4_range,"&gt;="&amp;date,step4_range,"&lt;"&amp;next_date)</f>
        <v>0</v>
      </c>
      <c r="AC27" s="19">
        <f>COUNTIFS(shipyard_range,$K27,step4_range,"&gt;="&amp;date,step4_range,"&lt;"&amp;next_date)</f>
        <v>0</v>
      </c>
      <c r="AD27" s="19">
        <f>COUNTIFS(shipyard_range,$K27,step4_range,"&gt;="&amp;date,step4_range,"&lt;"&amp;next_date)</f>
        <v>0</v>
      </c>
      <c r="AE27" s="19">
        <f>COUNTIFS(shipyard_range,$K27,step4_range,"&gt;="&amp;date,step4_range,"&lt;"&amp;next_date)</f>
        <v>0</v>
      </c>
      <c r="AF27" s="19">
        <f>COUNTIFS(shipyard_range,$K27,step4_range,"&gt;="&amp;date,step4_range,"&lt;"&amp;next_date)</f>
        <v>0</v>
      </c>
      <c r="AG27" s="19">
        <f>COUNTIFS(shipyard_range,$K27,step4_range,"&gt;="&amp;date,step4_range,"&lt;"&amp;next_date)</f>
        <v>0</v>
      </c>
      <c r="AH27" s="19">
        <f>COUNTIFS(shipyard_range,$K27,step4_range,"&gt;="&amp;date,step4_range,"&lt;"&amp;next_date)</f>
        <v>0</v>
      </c>
      <c r="AI27" s="19">
        <f>COUNTIFS(shipyard_range,$K27,step4_range,"&gt;="&amp;date,step4_range,"&lt;"&amp;next_date)</f>
        <v>1</v>
      </c>
      <c r="AJ27" s="19">
        <f>COUNTIFS(shipyard_range,$K27,step4_range,"&gt;="&amp;date,step4_range,"&lt;"&amp;next_date)</f>
        <v>0</v>
      </c>
      <c r="AK27" s="19">
        <f>COUNTIFS(shipyard_range,$K27,step4_range,"&gt;="&amp;date,step4_range,"&lt;"&amp;next_date)</f>
        <v>0</v>
      </c>
      <c r="AL27" s="19">
        <f>COUNTIFS(shipyard_range,$K27,step4_range,"&gt;="&amp;date,step4_range,"&lt;"&amp;next_date)</f>
        <v>1</v>
      </c>
      <c r="AM27" s="19">
        <f>COUNTIFS(shipyard_range,$K27,step4_range,"&gt;="&amp;date,step4_range,"&lt;"&amp;next_date)</f>
        <v>0</v>
      </c>
      <c r="AN27" s="19">
        <f>COUNTIFS(shipyard_range,$K27,step4_range,"&gt;="&amp;date,step4_range,"&lt;"&amp;next_date)</f>
        <v>0</v>
      </c>
      <c r="AO27" s="19">
        <f>COUNTIFS(shipyard_range,$K27,step4_range,"&gt;="&amp;date,step4_range,"&lt;"&amp;next_date)</f>
        <v>0</v>
      </c>
      <c r="AP27" s="19">
        <f>COUNTIFS(shipyard_range,$K27,step4_range,"&gt;="&amp;date,step4_range,"&lt;"&amp;next_date)</f>
        <v>0</v>
      </c>
      <c r="AQ27" s="19">
        <f>COUNTIFS(shipyard_range,$K27,step4_range,"&gt;="&amp;date,step4_range,"&lt;"&amp;next_date)</f>
        <v>0</v>
      </c>
      <c r="AR27" s="19">
        <f>COUNTIFS(shipyard_range,$K27,step4_range,"&gt;="&amp;date,step4_range,"&lt;"&amp;next_date)</f>
        <v>1</v>
      </c>
      <c r="AS27" s="19">
        <f>COUNTIFS(shipyard_range,$K27,step4_range,"&gt;="&amp;date,step4_range,"&lt;"&amp;next_date)</f>
        <v>0</v>
      </c>
      <c r="AT27" s="19">
        <f>COUNTIFS(shipyard_range,$K27,step4_range,"&gt;="&amp;date,step4_range,"&lt;"&amp;next_date)</f>
        <v>0</v>
      </c>
    </row>
    <row r="28" spans="10:46" x14ac:dyDescent="0.3">
      <c r="J28" s="15"/>
      <c r="K28" s="1" t="s">
        <v>10</v>
      </c>
      <c r="L28" s="9">
        <f>SUM(L24:L27)</f>
        <v>13</v>
      </c>
      <c r="M28" s="19">
        <f>COUNTIFS(shipyard_range,$K28,step4_range,"&gt;="&amp;date,step4_range,"&lt;"&amp;next_date)</f>
        <v>0</v>
      </c>
      <c r="N28" s="19">
        <f>COUNTIFS(shipyard_range,$K28,step4_range,"&gt;="&amp;date,step4_range,"&lt;"&amp;next_date)</f>
        <v>0</v>
      </c>
      <c r="O28" s="19">
        <f>COUNTIFS(shipyard_range,$K28,step4_range,"&gt;="&amp;date,step4_range,"&lt;"&amp;next_date)</f>
        <v>0</v>
      </c>
      <c r="P28" s="19">
        <f>COUNTIFS(shipyard_range,$K28,step4_range,"&gt;="&amp;date,step4_range,"&lt;"&amp;next_date)</f>
        <v>0</v>
      </c>
      <c r="Q28" s="19">
        <f>COUNTIFS(shipyard_range,$K28,step4_range,"&gt;="&amp;date,step4_range,"&lt;"&amp;next_date)</f>
        <v>0</v>
      </c>
      <c r="R28" s="19">
        <f>COUNTIFS(shipyard_range,$K28,step4_range,"&gt;="&amp;date,step4_range,"&lt;"&amp;next_date)</f>
        <v>0</v>
      </c>
      <c r="S28" s="19">
        <f>COUNTIFS(shipyard_range,$K28,step4_range,"&gt;="&amp;date,step4_range,"&lt;"&amp;next_date)</f>
        <v>0</v>
      </c>
      <c r="T28" s="19">
        <f>COUNTIFS(shipyard_range,$K28,step4_range,"&gt;="&amp;date,step4_range,"&lt;"&amp;next_date)</f>
        <v>0</v>
      </c>
      <c r="U28" s="19">
        <f>COUNTIFS(shipyard_range,$K28,step4_range,"&gt;="&amp;date,step4_range,"&lt;"&amp;next_date)</f>
        <v>0</v>
      </c>
      <c r="V28" s="19">
        <f>COUNTIFS(shipyard_range,$K28,step4_range,"&gt;="&amp;date,step4_range,"&lt;"&amp;next_date)</f>
        <v>0</v>
      </c>
      <c r="W28" s="19">
        <f>COUNTIFS(shipyard_range,$K28,step4_range,"&gt;="&amp;date,step4_range,"&lt;"&amp;next_date)</f>
        <v>0</v>
      </c>
      <c r="X28" s="19">
        <f>COUNTIFS(shipyard_range,$K28,step4_range,"&gt;="&amp;date,step4_range,"&lt;"&amp;next_date)</f>
        <v>0</v>
      </c>
      <c r="Y28" s="19">
        <f>COUNTIFS(shipyard_range,$K28,step4_range,"&gt;="&amp;date,step4_range,"&lt;"&amp;next_date)</f>
        <v>0</v>
      </c>
      <c r="Z28" s="19">
        <f>COUNTIFS(shipyard_range,$K28,step4_range,"&gt;="&amp;date,step4_range,"&lt;"&amp;next_date)</f>
        <v>0</v>
      </c>
      <c r="AA28" s="19">
        <f>COUNTIFS(shipyard_range,$K28,step4_range,"&gt;="&amp;date,step4_range,"&lt;"&amp;next_date)</f>
        <v>0</v>
      </c>
      <c r="AB28" s="19">
        <f>COUNTIFS(shipyard_range,$K28,step4_range,"&gt;="&amp;date,step4_range,"&lt;"&amp;next_date)</f>
        <v>0</v>
      </c>
      <c r="AC28" s="19">
        <f>COUNTIFS(shipyard_range,$K28,step4_range,"&gt;="&amp;date,step4_range,"&lt;"&amp;next_date)</f>
        <v>0</v>
      </c>
      <c r="AD28" s="19">
        <f>COUNTIFS(shipyard_range,$K28,step4_range,"&gt;="&amp;date,step4_range,"&lt;"&amp;next_date)</f>
        <v>0</v>
      </c>
      <c r="AE28" s="19">
        <f>COUNTIFS(shipyard_range,$K28,step4_range,"&gt;="&amp;date,step4_range,"&lt;"&amp;next_date)</f>
        <v>0</v>
      </c>
      <c r="AF28" s="19">
        <f>COUNTIFS(shipyard_range,$K28,step4_range,"&gt;="&amp;date,step4_range,"&lt;"&amp;next_date)</f>
        <v>0</v>
      </c>
      <c r="AG28" s="19">
        <f>COUNTIFS(shipyard_range,$K28,step4_range,"&gt;="&amp;date,step4_range,"&lt;"&amp;next_date)</f>
        <v>0</v>
      </c>
      <c r="AH28" s="19">
        <f>COUNTIFS(shipyard_range,$K28,step4_range,"&gt;="&amp;date,step4_range,"&lt;"&amp;next_date)</f>
        <v>0</v>
      </c>
      <c r="AI28" s="19">
        <f>COUNTIFS(shipyard_range,$K28,step4_range,"&gt;="&amp;date,step4_range,"&lt;"&amp;next_date)</f>
        <v>0</v>
      </c>
      <c r="AJ28" s="19">
        <f>COUNTIFS(shipyard_range,$K28,step4_range,"&gt;="&amp;date,step4_range,"&lt;"&amp;next_date)</f>
        <v>0</v>
      </c>
      <c r="AK28" s="19">
        <f>COUNTIFS(shipyard_range,$K28,step4_range,"&gt;="&amp;date,step4_range,"&lt;"&amp;next_date)</f>
        <v>0</v>
      </c>
      <c r="AL28" s="19">
        <f>COUNTIFS(shipyard_range,$K28,step4_range,"&gt;="&amp;date,step4_range,"&lt;"&amp;next_date)</f>
        <v>0</v>
      </c>
      <c r="AM28" s="19">
        <f>COUNTIFS(shipyard_range,$K28,step4_range,"&gt;="&amp;date,step4_range,"&lt;"&amp;next_date)</f>
        <v>0</v>
      </c>
      <c r="AN28" s="19">
        <f>COUNTIFS(shipyard_range,$K28,step4_range,"&gt;="&amp;date,step4_range,"&lt;"&amp;next_date)</f>
        <v>0</v>
      </c>
      <c r="AO28" s="19">
        <f>COUNTIFS(shipyard_range,$K28,step4_range,"&gt;="&amp;date,step4_range,"&lt;"&amp;next_date)</f>
        <v>0</v>
      </c>
      <c r="AP28" s="19">
        <f>COUNTIFS(shipyard_range,$K28,step4_range,"&gt;="&amp;date,step4_range,"&lt;"&amp;next_date)</f>
        <v>0</v>
      </c>
      <c r="AQ28" s="19">
        <f>COUNTIFS(shipyard_range,$K28,step4_range,"&gt;="&amp;date,step4_range,"&lt;"&amp;next_date)</f>
        <v>0</v>
      </c>
      <c r="AR28" s="19">
        <f>COUNTIFS(shipyard_range,$K28,step4_range,"&gt;="&amp;date,step4_range,"&lt;"&amp;next_date)</f>
        <v>0</v>
      </c>
      <c r="AS28" s="19">
        <f>COUNTIFS(shipyard_range,$K28,step4_range,"&gt;="&amp;date,step4_range,"&lt;"&amp;next_date)</f>
        <v>0</v>
      </c>
      <c r="AT28" s="19">
        <f>COUNTIFS(shipyard_range,$K28,step4_range,"&gt;="&amp;date,step4_range,"&lt;"&amp;next_date)</f>
        <v>0</v>
      </c>
    </row>
  </sheetData>
  <autoFilter ref="B2:H2"/>
  <mergeCells count="8">
    <mergeCell ref="J19:J23"/>
    <mergeCell ref="J24:J28"/>
    <mergeCell ref="M1:V1"/>
    <mergeCell ref="W1:AH1"/>
    <mergeCell ref="AI1:AT1"/>
    <mergeCell ref="J3:J8"/>
    <mergeCell ref="J9:J13"/>
    <mergeCell ref="J14:J1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9</vt:i4>
      </vt:variant>
    </vt:vector>
  </HeadingPairs>
  <TitlesOfParts>
    <vt:vector size="10" baseType="lpstr">
      <vt:lpstr>Sheet1</vt:lpstr>
      <vt:lpstr>company_range</vt:lpstr>
      <vt:lpstr>date</vt:lpstr>
      <vt:lpstr>next_date</vt:lpstr>
      <vt:lpstr>required_range</vt:lpstr>
      <vt:lpstr>shipyard_range</vt:lpstr>
      <vt:lpstr>step1_range</vt:lpstr>
      <vt:lpstr>step2_range</vt:lpstr>
      <vt:lpstr>step3_range</vt:lpstr>
      <vt:lpstr>step4_range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Boeun.Heo</dc:creator>
  <cp:lastModifiedBy>Boeun.Heo</cp:lastModifiedBy>
  <dcterms:created xsi:type="dcterms:W3CDTF">2021-12-15T01:40:47Z</dcterms:created>
  <dcterms:modified xsi:type="dcterms:W3CDTF">2021-12-15T05:52:20Z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69bf4a9-87bd-4dbf-a36c-1db5158e5def_Enabled">
    <vt:lpwstr>True</vt:lpwstr>
  </property>
  <property fmtid="{D5CDD505-2E9C-101B-9397-08002B2CF9AE}" pid="3" name="MSIP_Label_569bf4a9-87bd-4dbf-a36c-1db5158e5def_SiteId">
    <vt:lpwstr>ea80952e-a476-42d4-aaf4-5457852b0f7e</vt:lpwstr>
  </property>
  <property fmtid="{D5CDD505-2E9C-101B-9397-08002B2CF9AE}" pid="4" name="MSIP_Label_569bf4a9-87bd-4dbf-a36c-1db5158e5def_Owner">
    <vt:lpwstr>Boeun.Heo@MD2-36LZWT2</vt:lpwstr>
  </property>
  <property fmtid="{D5CDD505-2E9C-101B-9397-08002B2CF9AE}" pid="5" name="MSIP_Label_569bf4a9-87bd-4dbf-a36c-1db5158e5def_SetDate">
    <vt:lpwstr>2021-12-15T01:40:59.6864427Z</vt:lpwstr>
  </property>
  <property fmtid="{D5CDD505-2E9C-101B-9397-08002B2CF9AE}" pid="6" name="MSIP_Label_569bf4a9-87bd-4dbf-a36c-1db5158e5def_Name">
    <vt:lpwstr>General</vt:lpwstr>
  </property>
  <property fmtid="{D5CDD505-2E9C-101B-9397-08002B2CF9AE}" pid="7" name="MSIP_Label_569bf4a9-87bd-4dbf-a36c-1db5158e5def_Application">
    <vt:lpwstr>Microsoft Azure Information Protection</vt:lpwstr>
  </property>
  <property fmtid="{D5CDD505-2E9C-101B-9397-08002B2CF9AE}" pid="8" name="MSIP_Label_569bf4a9-87bd-4dbf-a36c-1db5158e5def_ActionId">
    <vt:lpwstr>86c3d502-b8ce-4081-b64c-6234d93c0063</vt:lpwstr>
  </property>
  <property fmtid="{D5CDD505-2E9C-101B-9397-08002B2CF9AE}" pid="9" name="MSIP_Label_569bf4a9-87bd-4dbf-a36c-1db5158e5def_Extended_MSFT_Method">
    <vt:lpwstr>Manual</vt:lpwstr>
  </property>
  <property fmtid="{D5CDD505-2E9C-101B-9397-08002B2CF9AE}" pid="10" name="Sensitivity">
    <vt:lpwstr>General</vt:lpwstr>
  </property>
</Properties>
</file>