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A788AF84-938C-42A9-805F-5D952191EFD5}" xr6:coauthVersionLast="47" xr6:coauthVersionMax="47" xr10:uidLastSave="{00000000-0000-0000-0000-000000000000}"/>
  <bookViews>
    <workbookView xWindow="30930" yWindow="-120" windowWidth="26790" windowHeight="15990" xr2:uid="{00000000-000D-0000-FFFF-FFFF00000000}"/>
  </bookViews>
  <sheets>
    <sheet name="교육관리명부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1" l="1"/>
  <c r="G27" i="1" s="1"/>
  <c r="L27" i="1" s="1"/>
  <c r="J29" i="1"/>
  <c r="H29" i="1"/>
  <c r="J28" i="1"/>
  <c r="H28" i="1"/>
  <c r="J27" i="1"/>
  <c r="H27" i="1"/>
  <c r="J26" i="1"/>
  <c r="H26" i="1"/>
  <c r="J25" i="1"/>
  <c r="H25" i="1"/>
  <c r="J24" i="1"/>
  <c r="H24" i="1"/>
  <c r="J23" i="1"/>
  <c r="H23" i="1"/>
  <c r="J22" i="1"/>
  <c r="H22" i="1"/>
  <c r="J21" i="1"/>
  <c r="H21" i="1"/>
  <c r="J20" i="1"/>
  <c r="H20" i="1"/>
  <c r="J19" i="1"/>
  <c r="H19" i="1"/>
  <c r="J18" i="1"/>
  <c r="H18" i="1"/>
  <c r="J17" i="1"/>
  <c r="H17" i="1"/>
  <c r="J16" i="1"/>
  <c r="H16" i="1"/>
  <c r="J15" i="1"/>
  <c r="H15" i="1"/>
  <c r="J14" i="1"/>
  <c r="H14" i="1"/>
  <c r="J13" i="1"/>
  <c r="H13" i="1"/>
  <c r="J12" i="1"/>
  <c r="H12" i="1"/>
  <c r="J11" i="1"/>
  <c r="H11" i="1"/>
  <c r="J10" i="1"/>
  <c r="H10" i="1"/>
  <c r="A4" i="1"/>
  <c r="G17" i="1" l="1"/>
  <c r="L17" i="1" s="1"/>
  <c r="G25" i="1"/>
  <c r="L25" i="1" s="1"/>
  <c r="G12" i="1"/>
  <c r="L12" i="1" s="1"/>
  <c r="G20" i="1"/>
  <c r="L20" i="1" s="1"/>
  <c r="G28" i="1"/>
  <c r="L28" i="1" s="1"/>
  <c r="G15" i="1"/>
  <c r="L15" i="1" s="1"/>
  <c r="G23" i="1"/>
  <c r="L23" i="1" s="1"/>
  <c r="G10" i="1"/>
  <c r="G18" i="1"/>
  <c r="L18" i="1" s="1"/>
  <c r="G26" i="1"/>
  <c r="L26" i="1" s="1"/>
  <c r="G14" i="1"/>
  <c r="L14" i="1" s="1"/>
  <c r="G13" i="1"/>
  <c r="L13" i="1" s="1"/>
  <c r="G21" i="1"/>
  <c r="L21" i="1" s="1"/>
  <c r="G29" i="1"/>
  <c r="L29" i="1" s="1"/>
  <c r="G16" i="1"/>
  <c r="L16" i="1" s="1"/>
  <c r="G24" i="1"/>
  <c r="L24" i="1" s="1"/>
  <c r="G22" i="1"/>
  <c r="L22" i="1" s="1"/>
  <c r="G11" i="1"/>
  <c r="L11" i="1" s="1"/>
  <c r="G19" i="1"/>
  <c r="L19" i="1" s="1"/>
  <c r="L10" i="1" l="1"/>
  <c r="G4" i="1" s="1"/>
  <c r="C4" i="1"/>
  <c r="E4" i="1"/>
</calcChain>
</file>

<file path=xl/sharedStrings.xml><?xml version="1.0" encoding="utf-8"?>
<sst xmlns="http://schemas.openxmlformats.org/spreadsheetml/2006/main" count="161" uniqueCount="105">
  <si>
    <t>신규 채용자 교육관리명부</t>
  </si>
  <si>
    <t>1주 교육 대상</t>
  </si>
  <si>
    <t>1개월 교육 대상</t>
  </si>
  <si>
    <t>기준일</t>
  </si>
  <si>
    <t>No</t>
  </si>
  <si>
    <t>소속</t>
  </si>
  <si>
    <t>공종/직무</t>
  </si>
  <si>
    <t>성명</t>
  </si>
  <si>
    <t>생년월일</t>
  </si>
  <si>
    <t>채용일</t>
  </si>
  <si>
    <t>경과일수</t>
  </si>
  <si>
    <t>1주 기준일</t>
  </si>
  <si>
    <t>1주 교육</t>
  </si>
  <si>
    <t>1개월 기준일</t>
  </si>
  <si>
    <t>1개월 교육</t>
  </si>
  <si>
    <t>추가교육 구분</t>
  </si>
  <si>
    <t>조치상태</t>
  </si>
  <si>
    <t>비고</t>
  </si>
  <si>
    <t>가설</t>
  </si>
  <si>
    <t>미이수</t>
  </si>
  <si>
    <t>미조치</t>
  </si>
  <si>
    <t>신규 채용</t>
  </si>
  <si>
    <t>원광토건</t>
  </si>
  <si>
    <t>SGR치수</t>
  </si>
  <si>
    <t>김민준</t>
  </si>
  <si>
    <t>대한산업</t>
  </si>
  <si>
    <t>전기</t>
  </si>
  <si>
    <t>이서준</t>
  </si>
  <si>
    <t>교육예정</t>
  </si>
  <si>
    <t>1주 교육 안내</t>
  </si>
  <si>
    <t>한빛이엔지</t>
  </si>
  <si>
    <t>배관</t>
  </si>
  <si>
    <t>박도윤</t>
  </si>
  <si>
    <t>기준 도달 전</t>
  </si>
  <si>
    <t>대성건설</t>
  </si>
  <si>
    <t>철근</t>
  </si>
  <si>
    <t>최지후</t>
  </si>
  <si>
    <t>세진토건</t>
  </si>
  <si>
    <t>목공</t>
  </si>
  <si>
    <t>정현우</t>
  </si>
  <si>
    <t>이수</t>
  </si>
  <si>
    <t>1주 교육 완료</t>
  </si>
  <si>
    <t>동아산업</t>
  </si>
  <si>
    <t>용접</t>
  </si>
  <si>
    <t>강준서</t>
  </si>
  <si>
    <t>1주 교육 미이수</t>
  </si>
  <si>
    <t>미래건설</t>
  </si>
  <si>
    <t>방수</t>
  </si>
  <si>
    <t>조민재</t>
  </si>
  <si>
    <t>1개월 교육 예정</t>
  </si>
  <si>
    <t>우성개발</t>
  </si>
  <si>
    <t>도장</t>
  </si>
  <si>
    <t>윤지호</t>
  </si>
  <si>
    <t>1주 교육 지연</t>
  </si>
  <si>
    <t>삼우설비</t>
  </si>
  <si>
    <t>설비</t>
  </si>
  <si>
    <t>장시우</t>
  </si>
  <si>
    <t>금강토건</t>
  </si>
  <si>
    <t>콘크리트</t>
  </si>
  <si>
    <t>임예준</t>
  </si>
  <si>
    <t>1주·1개월 모두 필요</t>
  </si>
  <si>
    <t>태영산업</t>
  </si>
  <si>
    <t>타일</t>
  </si>
  <si>
    <t>한유준</t>
  </si>
  <si>
    <t>교육완료</t>
  </si>
  <si>
    <t>완료 확인</t>
  </si>
  <si>
    <t>청운건설</t>
  </si>
  <si>
    <t>미장</t>
  </si>
  <si>
    <t>오서진</t>
  </si>
  <si>
    <t>1개월 교육 일정 협의</t>
  </si>
  <si>
    <t>신성개발</t>
  </si>
  <si>
    <t>조적</t>
  </si>
  <si>
    <t>서도현</t>
  </si>
  <si>
    <t>한성전기</t>
  </si>
  <si>
    <t>신건우</t>
  </si>
  <si>
    <t>제일건설</t>
  </si>
  <si>
    <t>굴착</t>
  </si>
  <si>
    <t>권우진</t>
  </si>
  <si>
    <t>1주 교육 이력 확인 필요</t>
  </si>
  <si>
    <t>대림산업</t>
  </si>
  <si>
    <t>비계</t>
  </si>
  <si>
    <t>황하준</t>
  </si>
  <si>
    <t>장기 미이수 긴급 확인</t>
  </si>
  <si>
    <t>동양토건</t>
  </si>
  <si>
    <t>운전</t>
  </si>
  <si>
    <t>안주원</t>
  </si>
  <si>
    <t>성진개발</t>
  </si>
  <si>
    <t>신호수</t>
  </si>
  <si>
    <t>송태윤</t>
  </si>
  <si>
    <t>1개월 교육 증빙 누락</t>
  </si>
  <si>
    <t>한국건설</t>
  </si>
  <si>
    <t>안전시설</t>
  </si>
  <si>
    <t>류민석</t>
  </si>
  <si>
    <t>대림건설</t>
    <phoneticPr fontId="5" type="noConversion"/>
  </si>
  <si>
    <t>강철웅</t>
    <phoneticPr fontId="5" type="noConversion"/>
  </si>
  <si>
    <r>
      <t>※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노란색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셀은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담당자가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입력합니다</t>
    </r>
    <r>
      <rPr>
        <i/>
        <sz val="10"/>
        <color theme="1"/>
        <rFont val="Carlito"/>
        <family val="2"/>
      </rPr>
      <t xml:space="preserve">. </t>
    </r>
    <r>
      <rPr>
        <i/>
        <sz val="10"/>
        <color theme="1"/>
        <rFont val="Carlito"/>
      </rPr>
      <t>경과일수와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추가교육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구분은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기준일</t>
    </r>
    <r>
      <rPr>
        <i/>
        <sz val="10"/>
        <color theme="1"/>
        <rFont val="Carlito"/>
        <family val="2"/>
      </rPr>
      <t>·</t>
    </r>
    <r>
      <rPr>
        <i/>
        <sz val="10"/>
        <color theme="1"/>
        <rFont val="Carlito"/>
      </rPr>
      <t>기준값에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따라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자동</t>
    </r>
    <r>
      <rPr>
        <i/>
        <sz val="10"/>
        <color theme="1"/>
        <rFont val="Carlito"/>
        <family val="2"/>
      </rPr>
      <t xml:space="preserve"> </t>
    </r>
    <r>
      <rPr>
        <i/>
        <sz val="10"/>
        <color theme="1"/>
        <rFont val="Carlito"/>
      </rPr>
      <t>계산됩니다</t>
    </r>
    <r>
      <rPr>
        <i/>
        <sz val="10"/>
        <color theme="1"/>
        <rFont val="Carlito"/>
        <family val="2"/>
      </rPr>
      <t>.</t>
    </r>
  </si>
  <si>
    <r>
      <t>전체</t>
    </r>
    <r>
      <rPr>
        <b/>
        <sz val="10"/>
        <color theme="0"/>
        <rFont val="Carlito"/>
        <family val="2"/>
      </rPr>
      <t xml:space="preserve"> </t>
    </r>
    <r>
      <rPr>
        <b/>
        <sz val="10"/>
        <color theme="0"/>
        <rFont val="Carlito"/>
      </rPr>
      <t>인원</t>
    </r>
  </si>
  <si>
    <r>
      <t>1주</t>
    </r>
    <r>
      <rPr>
        <b/>
        <sz val="10"/>
        <color theme="0"/>
        <rFont val="Carlito"/>
        <family val="2"/>
      </rPr>
      <t xml:space="preserve"> </t>
    </r>
    <r>
      <rPr>
        <b/>
        <sz val="10"/>
        <color theme="0"/>
        <rFont val="Carlito"/>
      </rPr>
      <t>교육</t>
    </r>
    <r>
      <rPr>
        <b/>
        <sz val="10"/>
        <color theme="0"/>
        <rFont val="Carlito"/>
        <family val="2"/>
      </rPr>
      <t xml:space="preserve"> </t>
    </r>
    <r>
      <rPr>
        <b/>
        <sz val="10"/>
        <color theme="0"/>
        <rFont val="Carlito"/>
      </rPr>
      <t>대상</t>
    </r>
  </si>
  <si>
    <r>
      <t>1개월</t>
    </r>
    <r>
      <rPr>
        <b/>
        <sz val="10"/>
        <color theme="0"/>
        <rFont val="Carlito"/>
        <family val="2"/>
      </rPr>
      <t xml:space="preserve"> </t>
    </r>
    <r>
      <rPr>
        <b/>
        <sz val="10"/>
        <color theme="0"/>
        <rFont val="Carlito"/>
      </rPr>
      <t>교육</t>
    </r>
    <r>
      <rPr>
        <b/>
        <sz val="10"/>
        <color theme="0"/>
        <rFont val="Carlito"/>
        <family val="2"/>
      </rPr>
      <t xml:space="preserve"> </t>
    </r>
    <r>
      <rPr>
        <b/>
        <sz val="10"/>
        <color theme="0"/>
        <rFont val="Carlito"/>
      </rPr>
      <t>대상</t>
    </r>
  </si>
  <si>
    <r>
      <t>교육</t>
    </r>
    <r>
      <rPr>
        <b/>
        <sz val="10"/>
        <color theme="1"/>
        <rFont val="Carlito"/>
        <family val="2"/>
      </rPr>
      <t xml:space="preserve"> </t>
    </r>
    <r>
      <rPr>
        <b/>
        <sz val="10"/>
        <color theme="1"/>
        <rFont val="Carlito"/>
      </rPr>
      <t>완료</t>
    </r>
  </si>
  <si>
    <r>
      <t>판정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기준</t>
    </r>
    <r>
      <rPr>
        <b/>
        <sz val="11"/>
        <color theme="0"/>
        <rFont val="Carlito"/>
        <family val="2"/>
      </rPr>
      <t>(</t>
    </r>
    <r>
      <rPr>
        <b/>
        <sz val="11"/>
        <color theme="0"/>
        <rFont val="Carlito"/>
      </rPr>
      <t>수정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가능</t>
    </r>
    <r>
      <rPr>
        <b/>
        <sz val="11"/>
        <color theme="0"/>
        <rFont val="Carlito"/>
        <family val="2"/>
      </rPr>
      <t>)</t>
    </r>
  </si>
  <si>
    <r>
      <t>1</t>
    </r>
    <r>
      <rPr>
        <b/>
        <sz val="11"/>
        <color theme="0"/>
        <rFont val="Carlito"/>
      </rPr>
      <t>주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대상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시작일</t>
    </r>
  </si>
  <si>
    <r>
      <t>1</t>
    </r>
    <r>
      <rPr>
        <b/>
        <sz val="11"/>
        <color theme="0"/>
        <rFont val="Carlito"/>
      </rPr>
      <t>개월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대상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시작일</t>
    </r>
  </si>
  <si>
    <r>
      <rPr>
        <b/>
        <sz val="11"/>
        <color theme="0"/>
        <rFont val="Carlito"/>
      </rPr>
      <t>판정</t>
    </r>
    <r>
      <rPr>
        <b/>
        <sz val="11"/>
        <color theme="0"/>
        <rFont val="Carlito"/>
        <family val="2"/>
      </rPr>
      <t xml:space="preserve"> </t>
    </r>
    <r>
      <rPr>
        <b/>
        <sz val="11"/>
        <color theme="0"/>
        <rFont val="Carlito"/>
      </rPr>
      <t>방식</t>
    </r>
  </si>
  <si>
    <r>
      <t>경과일수</t>
    </r>
    <r>
      <rPr>
        <sz val="11"/>
        <color theme="1"/>
        <rFont val="Carlito"/>
        <family val="2"/>
      </rPr>
      <t xml:space="preserve"> </t>
    </r>
    <r>
      <rPr>
        <sz val="11"/>
        <color theme="1"/>
        <rFont val="Carlito"/>
      </rPr>
      <t>이상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</si>
</sst>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&quot;일&quot;"/>
  </numFmts>
  <fonts count="18">
    <font>
      <sz val="11"/>
      <name val="Carlito"/>
    </font>
    <font>
      <b/>
      <sz val="20"/>
      <color rgb="FFFFFFFF"/>
      <name val="Carlito"/>
    </font>
    <font>
      <b/>
      <sz val="10"/>
      <color rgb="FFFFFFFF"/>
      <name val="Carlito"/>
    </font>
    <font>
      <sz val="10"/>
      <name val="Carlito"/>
    </font>
    <font>
      <sz val="11"/>
      <name val="Carlito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i/>
      <sz val="10"/>
      <color theme="1"/>
      <name val="Carlito"/>
    </font>
    <font>
      <i/>
      <sz val="10"/>
      <color theme="1"/>
      <name val="Carlito"/>
      <family val="2"/>
    </font>
    <font>
      <b/>
      <sz val="10"/>
      <color theme="1"/>
      <name val="Carlito"/>
    </font>
    <font>
      <b/>
      <sz val="10"/>
      <color theme="1"/>
      <name val="Carlito"/>
      <family val="2"/>
    </font>
    <font>
      <b/>
      <sz val="18"/>
      <color theme="1"/>
      <name val="Carlito"/>
      <family val="2"/>
    </font>
    <font>
      <b/>
      <sz val="10"/>
      <color theme="0"/>
      <name val="Carlito"/>
    </font>
    <font>
      <b/>
      <sz val="10"/>
      <color theme="0"/>
      <name val="Carlito"/>
      <family val="2"/>
    </font>
    <font>
      <b/>
      <sz val="11"/>
      <color theme="0"/>
      <name val="Carlito"/>
    </font>
    <font>
      <b/>
      <sz val="11"/>
      <color theme="0"/>
      <name val="Carlito"/>
      <family val="2"/>
    </font>
    <font>
      <sz val="11"/>
      <color theme="1"/>
      <name val="Carlito"/>
    </font>
    <font>
      <sz val="11"/>
      <color theme="1"/>
      <name val="Carlito"/>
      <family val="2"/>
    </font>
  </fonts>
  <fills count="12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3F6F8"/>
      </patternFill>
    </fill>
    <fill>
      <patternFill patternType="solid">
        <fgColor rgb="FFFFFBE6"/>
      </patternFill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5" borderId="0" xfId="1" applyFont="1" applyFill="1" applyAlignment="1">
      <alignment horizontal="center" vertical="center"/>
    </xf>
    <xf numFmtId="0" fontId="2" fillId="5" borderId="0" xfId="1" applyFont="1" applyFill="1" applyAlignment="1">
      <alignment horizontal="center" vertical="center" wrapText="1"/>
    </xf>
    <xf numFmtId="1" fontId="3" fillId="0" borderId="1" xfId="1" applyNumberFormat="1" applyFont="1" applyBorder="1" applyAlignment="1">
      <alignment horizontal="center"/>
    </xf>
    <xf numFmtId="0" fontId="6" fillId="0" borderId="1" xfId="1" applyFont="1" applyBorder="1"/>
    <xf numFmtId="0" fontId="3" fillId="0" borderId="1" xfId="1" applyFont="1" applyBorder="1"/>
    <xf numFmtId="0" fontId="6" fillId="0" borderId="1" xfId="1" applyFont="1" applyBorder="1" applyAlignment="1">
      <alignment vertical="center"/>
    </xf>
    <xf numFmtId="176" fontId="3" fillId="0" borderId="1" xfId="1" applyNumberFormat="1" applyFont="1" applyBorder="1" applyAlignment="1">
      <alignment horizontal="center" vertical="center"/>
    </xf>
    <xf numFmtId="177" fontId="3" fillId="0" borderId="1" xfId="1" applyNumberFormat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wrapText="1"/>
    </xf>
    <xf numFmtId="1" fontId="3" fillId="0" borderId="2" xfId="1" applyNumberFormat="1" applyFont="1" applyBorder="1" applyAlignment="1">
      <alignment horizontal="center"/>
    </xf>
    <xf numFmtId="0" fontId="3" fillId="0" borderId="2" xfId="1" applyFont="1" applyBorder="1"/>
    <xf numFmtId="0" fontId="3" fillId="0" borderId="2" xfId="1" applyFont="1" applyBorder="1" applyAlignment="1">
      <alignment vertical="center"/>
    </xf>
    <xf numFmtId="176" fontId="3" fillId="0" borderId="2" xfId="1" applyNumberFormat="1" applyFont="1" applyBorder="1" applyAlignment="1">
      <alignment horizontal="center" vertical="center"/>
    </xf>
    <xf numFmtId="177" fontId="3" fillId="0" borderId="2" xfId="1" applyNumberFormat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wrapText="1"/>
    </xf>
    <xf numFmtId="0" fontId="7" fillId="3" borderId="0" xfId="1" applyFont="1" applyFill="1" applyAlignment="1">
      <alignment vertical="center"/>
    </xf>
    <xf numFmtId="0" fontId="8" fillId="3" borderId="0" xfId="1" applyFont="1" applyFill="1" applyAlignment="1">
      <alignment vertical="center"/>
    </xf>
    <xf numFmtId="0" fontId="12" fillId="5" borderId="3" xfId="1" applyFont="1" applyFill="1" applyBorder="1" applyAlignment="1">
      <alignment horizontal="center" vertical="center"/>
    </xf>
    <xf numFmtId="0" fontId="13" fillId="5" borderId="3" xfId="1" applyFont="1" applyFill="1" applyBorder="1" applyAlignment="1">
      <alignment horizontal="center" vertical="center"/>
    </xf>
    <xf numFmtId="0" fontId="12" fillId="7" borderId="3" xfId="1" applyFont="1" applyFill="1" applyBorder="1" applyAlignment="1">
      <alignment horizontal="center" vertical="center"/>
    </xf>
    <xf numFmtId="0" fontId="13" fillId="7" borderId="3" xfId="1" applyFont="1" applyFill="1" applyBorder="1" applyAlignment="1">
      <alignment horizontal="center" vertical="center"/>
    </xf>
    <xf numFmtId="0" fontId="12" fillId="6" borderId="3" xfId="1" applyFont="1" applyFill="1" applyBorder="1" applyAlignment="1">
      <alignment horizontal="center" vertical="center"/>
    </xf>
    <xf numFmtId="0" fontId="13" fillId="6" borderId="3" xfId="1" applyFont="1" applyFill="1" applyBorder="1" applyAlignment="1">
      <alignment horizontal="center" vertical="center"/>
    </xf>
    <xf numFmtId="0" fontId="9" fillId="8" borderId="3" xfId="1" applyFont="1" applyFill="1" applyBorder="1" applyAlignment="1">
      <alignment horizontal="center" vertical="center"/>
    </xf>
    <xf numFmtId="0" fontId="10" fillId="8" borderId="3" xfId="1" applyFont="1" applyFill="1" applyBorder="1" applyAlignment="1">
      <alignment horizontal="center" vertical="center"/>
    </xf>
    <xf numFmtId="1" fontId="11" fillId="9" borderId="3" xfId="1" applyNumberFormat="1" applyFont="1" applyFill="1" applyBorder="1" applyAlignment="1">
      <alignment horizontal="center" vertical="center"/>
    </xf>
    <xf numFmtId="0" fontId="14" fillId="5" borderId="4" xfId="1" applyFont="1" applyFill="1" applyBorder="1" applyAlignment="1">
      <alignment horizontal="center" vertical="center"/>
    </xf>
    <xf numFmtId="0" fontId="15" fillId="5" borderId="4" xfId="1" applyFont="1" applyFill="1" applyBorder="1" applyAlignment="1">
      <alignment horizontal="center" vertical="center"/>
    </xf>
    <xf numFmtId="0" fontId="14" fillId="10" borderId="4" xfId="1" applyFont="1" applyFill="1" applyBorder="1"/>
    <xf numFmtId="0" fontId="15" fillId="10" borderId="4" xfId="1" applyFont="1" applyFill="1" applyBorder="1"/>
    <xf numFmtId="176" fontId="16" fillId="11" borderId="4" xfId="1" applyNumberFormat="1" applyFont="1" applyFill="1" applyBorder="1" applyAlignment="1">
      <alignment horizontal="center"/>
    </xf>
    <xf numFmtId="177" fontId="16" fillId="11" borderId="4" xfId="1" applyNumberFormat="1" applyFont="1" applyFill="1" applyBorder="1" applyAlignment="1">
      <alignment horizontal="center"/>
    </xf>
    <xf numFmtId="0" fontId="16" fillId="11" borderId="4" xfId="1" applyFont="1" applyFill="1" applyBorder="1" applyAlignment="1">
      <alignment horizontal="center"/>
    </xf>
  </cellXfs>
  <cellStyles count="2">
    <cellStyle name="Normal" xfId="1" xr:uid="{00000000-0005-0000-0000-000000000000}"/>
    <cellStyle name="표준" xfId="0" builtinId="0"/>
  </cellStyles>
  <dxfs count="20"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border diagonalUp="0" diagonalDown="0">
        <left/>
        <right/>
        <top style="thin">
          <color rgb="FFA6A6A6"/>
        </top>
        <bottom style="thin">
          <color rgb="FFA6A6A6"/>
        </bottom>
        <vertical/>
        <horizontal style="thin">
          <color rgb="FFA6A6A6"/>
        </horizontal>
      </border>
    </dxf>
    <dxf>
      <fill>
        <patternFill patternType="solid">
          <fgColor indexed="64"/>
          <bgColor theme="1"/>
        </patternFill>
      </fill>
    </dxf>
    <dxf>
      <font>
        <b/>
        <color rgb="FF548235"/>
      </font>
      <fill>
        <patternFill patternType="solid">
          <bgColor rgb="FFE2F0D9"/>
        </patternFill>
      </fill>
    </dxf>
    <dxf>
      <font>
        <color rgb="FF1F4E78"/>
      </font>
      <fill>
        <patternFill patternType="solid">
          <bgColor rgb="FFDDEBF7"/>
        </patternFill>
      </fill>
    </dxf>
    <dxf>
      <font>
        <b/>
        <color rgb="FF9C6500"/>
      </font>
      <fill>
        <patternFill patternType="solid">
          <bgColor rgb="FFFFE699"/>
        </patternFill>
      </fill>
    </dxf>
    <dxf>
      <font>
        <b/>
        <color rgb="FFC00000"/>
      </font>
      <fill>
        <patternFill patternType="solid">
          <bgColor rgb="FFF8CBAD"/>
        </patternFill>
      </fill>
    </dxf>
    <dxf>
      <font>
        <b/>
        <color rgb="FF9C0006"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ducationRosterTable" displayName="EducationRosterTable" ref="A9:N29" totalsRowShown="0" headerRowDxfId="14">
  <autoFilter ref="A9:N29" xr:uid="{00000000-0009-0000-0100-000001000000}"/>
  <tableColumns count="14">
    <tableColumn id="1" xr3:uid="{00000000-0010-0000-0000-000001000000}" name="No" dataDxfId="13"/>
    <tableColumn id="2" xr3:uid="{00000000-0010-0000-0000-000002000000}" name="소속" dataDxfId="12"/>
    <tableColumn id="3" xr3:uid="{00000000-0010-0000-0000-000003000000}" name="공종/직무" dataDxfId="11"/>
    <tableColumn id="4" xr3:uid="{00000000-0010-0000-0000-000004000000}" name="성명" dataDxfId="10"/>
    <tableColumn id="5" xr3:uid="{00000000-0010-0000-0000-000005000000}" name="생년월일" dataDxfId="9"/>
    <tableColumn id="6" xr3:uid="{00000000-0010-0000-0000-000006000000}" name="채용일" dataDxfId="8"/>
    <tableColumn id="7" xr3:uid="{00000000-0010-0000-0000-000007000000}" name="경과일수" dataDxfId="7"/>
    <tableColumn id="8" xr3:uid="{00000000-0010-0000-0000-000008000000}" name="1주 기준일" dataDxfId="6"/>
    <tableColumn id="9" xr3:uid="{00000000-0010-0000-0000-000009000000}" name="1주 교육" dataDxfId="5"/>
    <tableColumn id="10" xr3:uid="{00000000-0010-0000-0000-00000A000000}" name="1개월 기준일" dataDxfId="4"/>
    <tableColumn id="11" xr3:uid="{00000000-0010-0000-0000-00000B000000}" name="1개월 교육" dataDxfId="3"/>
    <tableColumn id="12" xr3:uid="{00000000-0010-0000-0000-00000C000000}" name="추가교육 구분" dataDxfId="2"/>
    <tableColumn id="13" xr3:uid="{00000000-0010-0000-0000-00000D000000}" name="조치상태" dataDxfId="1"/>
    <tableColumn id="14" xr3:uid="{00000000-0010-0000-0000-00000E000000}" name="비고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9"/>
  <sheetViews>
    <sheetView showGridLines="0" tabSelected="1" workbookViewId="0">
      <selection activeCell="L3" sqref="L3"/>
    </sheetView>
  </sheetViews>
  <sheetFormatPr defaultRowHeight="14.25"/>
  <cols>
    <col min="1" max="1" width="6" customWidth="1"/>
    <col min="2" max="3" width="13" customWidth="1"/>
    <col min="4" max="4" width="10" customWidth="1"/>
    <col min="5" max="6" width="12" customWidth="1"/>
    <col min="7" max="7" width="10" customWidth="1"/>
    <col min="8" max="8" width="12" customWidth="1"/>
    <col min="9" max="9" width="10" customWidth="1"/>
    <col min="10" max="10" width="12" customWidth="1"/>
    <col min="11" max="11" width="11" customWidth="1"/>
    <col min="12" max="12" width="23" customWidth="1"/>
    <col min="13" max="13" width="11" customWidth="1"/>
    <col min="14" max="14" width="24" customWidth="1"/>
    <col min="15" max="15" width="3" customWidth="1"/>
    <col min="16" max="16" width="18" customWidth="1"/>
    <col min="17" max="17" width="14" customWidth="1"/>
  </cols>
  <sheetData>
    <row r="1" spans="1:17" ht="38.1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7" ht="15">
      <c r="P2" s="33" t="s">
        <v>100</v>
      </c>
      <c r="Q2" s="34"/>
    </row>
    <row r="3" spans="1:17" ht="15">
      <c r="A3" s="24" t="s">
        <v>96</v>
      </c>
      <c r="B3" s="25"/>
      <c r="C3" s="26" t="s">
        <v>97</v>
      </c>
      <c r="D3" s="27"/>
      <c r="E3" s="28" t="s">
        <v>98</v>
      </c>
      <c r="F3" s="29"/>
      <c r="G3" s="30" t="s">
        <v>99</v>
      </c>
      <c r="H3" s="31"/>
      <c r="P3" s="35" t="s">
        <v>3</v>
      </c>
      <c r="Q3" s="37">
        <f ca="1">TODAY()</f>
        <v>46238</v>
      </c>
    </row>
    <row r="4" spans="1:17" ht="15">
      <c r="A4" s="32">
        <f>COUNTA(D10:D29)</f>
        <v>20</v>
      </c>
      <c r="B4" s="32"/>
      <c r="C4" s="32">
        <f ca="1">COUNTIFS(G10:G29,"&gt;="&amp;$Q$4,I10:I29,"미이수")</f>
        <v>6</v>
      </c>
      <c r="D4" s="32"/>
      <c r="E4" s="32">
        <f ca="1">COUNTIFS(G10:G29,"&gt;="&amp;$Q$5,K10:K29,"미이수")</f>
        <v>5</v>
      </c>
      <c r="F4" s="32"/>
      <c r="G4" s="32">
        <f ca="1">COUNTIF(L10:L29,"교육 완료")</f>
        <v>5</v>
      </c>
      <c r="H4" s="32"/>
      <c r="P4" s="36" t="s">
        <v>101</v>
      </c>
      <c r="Q4" s="38">
        <v>8</v>
      </c>
    </row>
    <row r="5" spans="1:17" ht="15">
      <c r="A5" s="32"/>
      <c r="B5" s="32"/>
      <c r="C5" s="32"/>
      <c r="D5" s="32"/>
      <c r="E5" s="32"/>
      <c r="F5" s="32"/>
      <c r="G5" s="32"/>
      <c r="H5" s="32"/>
      <c r="P5" s="36" t="s">
        <v>102</v>
      </c>
      <c r="Q5" s="38">
        <v>30</v>
      </c>
    </row>
    <row r="6" spans="1:17" ht="15">
      <c r="P6" s="36" t="s">
        <v>103</v>
      </c>
      <c r="Q6" s="39" t="s">
        <v>104</v>
      </c>
    </row>
    <row r="7" spans="1:17" ht="24" customHeight="1">
      <c r="A7" s="22" t="s">
        <v>95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9" spans="1:17" ht="32.1" customHeight="1">
      <c r="A9" s="2" t="s">
        <v>4</v>
      </c>
      <c r="B9" s="2" t="s">
        <v>5</v>
      </c>
      <c r="C9" s="2" t="s">
        <v>6</v>
      </c>
      <c r="D9" s="2" t="s">
        <v>7</v>
      </c>
      <c r="E9" s="2" t="s">
        <v>8</v>
      </c>
      <c r="F9" s="2" t="s">
        <v>9</v>
      </c>
      <c r="G9" s="2" t="s">
        <v>10</v>
      </c>
      <c r="H9" s="2" t="s">
        <v>11</v>
      </c>
      <c r="I9" s="2" t="s">
        <v>12</v>
      </c>
      <c r="J9" s="2" t="s">
        <v>13</v>
      </c>
      <c r="K9" s="2" t="s">
        <v>14</v>
      </c>
      <c r="L9" s="2" t="s">
        <v>15</v>
      </c>
      <c r="M9" s="2" t="s">
        <v>16</v>
      </c>
      <c r="N9" s="2" t="s">
        <v>17</v>
      </c>
    </row>
    <row r="10" spans="1:17" ht="24.95" customHeight="1">
      <c r="A10" s="3">
        <v>1</v>
      </c>
      <c r="B10" s="4" t="s">
        <v>93</v>
      </c>
      <c r="C10" s="5" t="s">
        <v>18</v>
      </c>
      <c r="D10" s="6" t="s">
        <v>94</v>
      </c>
      <c r="E10" s="7">
        <v>30342</v>
      </c>
      <c r="F10" s="7">
        <v>46238</v>
      </c>
      <c r="G10" s="8">
        <f t="shared" ref="G10:G29" ca="1" si="0">IF(F10="","",MAX(0,$Q$3-F10))</f>
        <v>0</v>
      </c>
      <c r="H10" s="7">
        <f t="shared" ref="H10:H29" si="1">IF(F10="","",F10+$Q$4)</f>
        <v>46246</v>
      </c>
      <c r="I10" s="9" t="s">
        <v>19</v>
      </c>
      <c r="J10" s="7">
        <f t="shared" ref="J10:J29" si="2">IF(F10="","",F10+$Q$5)</f>
        <v>46268</v>
      </c>
      <c r="K10" s="9" t="s">
        <v>19</v>
      </c>
      <c r="L10" s="10" t="str">
        <f t="shared" ref="L10:L29" ca="1" si="3">IF(F10="","",IF(AND(G10&gt;=$Q$5,I10="미이수",K10="미이수"),"1주·1개월 교육 대상",IF(AND(G10&gt;=$Q$5,K10="미이수"),"1개월 교육 대상",IF(AND(G10&gt;=$Q$4,I10="미이수"),"1주 교육 대상",IF(G10&lt;$Q$4,"1주 교육 예정",IF(G10&lt;$Q$5,"1개월 교육 예정","교육 완료"))))))</f>
        <v>1주 교육 예정</v>
      </c>
      <c r="M10" s="11" t="s">
        <v>20</v>
      </c>
      <c r="N10" s="12" t="s">
        <v>21</v>
      </c>
    </row>
    <row r="11" spans="1:17" ht="24.95" customHeight="1">
      <c r="A11" s="13">
        <v>2</v>
      </c>
      <c r="B11" s="14" t="s">
        <v>22</v>
      </c>
      <c r="C11" s="14" t="s">
        <v>23</v>
      </c>
      <c r="D11" s="15" t="s">
        <v>24</v>
      </c>
      <c r="E11" s="16">
        <v>33007</v>
      </c>
      <c r="F11" s="16">
        <v>46237</v>
      </c>
      <c r="G11" s="17">
        <f t="shared" ca="1" si="0"/>
        <v>1</v>
      </c>
      <c r="H11" s="16">
        <f t="shared" si="1"/>
        <v>46245</v>
      </c>
      <c r="I11" s="18" t="s">
        <v>19</v>
      </c>
      <c r="J11" s="16">
        <f t="shared" si="2"/>
        <v>46267</v>
      </c>
      <c r="K11" s="18" t="s">
        <v>19</v>
      </c>
      <c r="L11" s="19" t="str">
        <f t="shared" ca="1" si="3"/>
        <v>1주 교육 예정</v>
      </c>
      <c r="M11" s="20" t="s">
        <v>20</v>
      </c>
      <c r="N11" s="21"/>
    </row>
    <row r="12" spans="1:17" ht="24.95" customHeight="1">
      <c r="A12" s="13">
        <v>3</v>
      </c>
      <c r="B12" s="14" t="s">
        <v>25</v>
      </c>
      <c r="C12" s="14" t="s">
        <v>26</v>
      </c>
      <c r="D12" s="15" t="s">
        <v>27</v>
      </c>
      <c r="E12" s="16">
        <v>32449</v>
      </c>
      <c r="F12" s="16">
        <v>46233</v>
      </c>
      <c r="G12" s="17">
        <f t="shared" ca="1" si="0"/>
        <v>5</v>
      </c>
      <c r="H12" s="16">
        <f t="shared" si="1"/>
        <v>46241</v>
      </c>
      <c r="I12" s="18" t="s">
        <v>19</v>
      </c>
      <c r="J12" s="16">
        <f t="shared" si="2"/>
        <v>46263</v>
      </c>
      <c r="K12" s="18" t="s">
        <v>19</v>
      </c>
      <c r="L12" s="19" t="str">
        <f t="shared" ca="1" si="3"/>
        <v>1주 교육 예정</v>
      </c>
      <c r="M12" s="20" t="s">
        <v>28</v>
      </c>
      <c r="N12" s="21" t="s">
        <v>29</v>
      </c>
    </row>
    <row r="13" spans="1:17" ht="24.95" customHeight="1">
      <c r="A13" s="13">
        <v>4</v>
      </c>
      <c r="B13" s="14" t="s">
        <v>30</v>
      </c>
      <c r="C13" s="14" t="s">
        <v>31</v>
      </c>
      <c r="D13" s="15" t="s">
        <v>32</v>
      </c>
      <c r="E13" s="16">
        <v>34748</v>
      </c>
      <c r="F13" s="16">
        <v>46231</v>
      </c>
      <c r="G13" s="17">
        <f t="shared" ca="1" si="0"/>
        <v>7</v>
      </c>
      <c r="H13" s="16">
        <f t="shared" si="1"/>
        <v>46239</v>
      </c>
      <c r="I13" s="18" t="s">
        <v>19</v>
      </c>
      <c r="J13" s="16">
        <f t="shared" si="2"/>
        <v>46261</v>
      </c>
      <c r="K13" s="18" t="s">
        <v>19</v>
      </c>
      <c r="L13" s="19" t="str">
        <f t="shared" ca="1" si="3"/>
        <v>1주 교육 예정</v>
      </c>
      <c r="M13" s="20" t="s">
        <v>28</v>
      </c>
      <c r="N13" s="21" t="s">
        <v>33</v>
      </c>
    </row>
    <row r="14" spans="1:17" ht="24.95" customHeight="1">
      <c r="A14" s="13">
        <v>5</v>
      </c>
      <c r="B14" s="14" t="s">
        <v>34</v>
      </c>
      <c r="C14" s="14" t="s">
        <v>35</v>
      </c>
      <c r="D14" s="15" t="s">
        <v>36</v>
      </c>
      <c r="E14" s="16">
        <v>29774</v>
      </c>
      <c r="F14" s="16">
        <v>46230</v>
      </c>
      <c r="G14" s="17">
        <f t="shared" ca="1" si="0"/>
        <v>8</v>
      </c>
      <c r="H14" s="16">
        <f t="shared" si="1"/>
        <v>46238</v>
      </c>
      <c r="I14" s="18" t="s">
        <v>19</v>
      </c>
      <c r="J14" s="16">
        <f t="shared" si="2"/>
        <v>46260</v>
      </c>
      <c r="K14" s="18" t="s">
        <v>19</v>
      </c>
      <c r="L14" s="19" t="str">
        <f t="shared" ca="1" si="3"/>
        <v>1주 교육 대상</v>
      </c>
      <c r="M14" s="20" t="s">
        <v>20</v>
      </c>
      <c r="N14" s="21" t="s">
        <v>1</v>
      </c>
    </row>
    <row r="15" spans="1:17" ht="24.95" customHeight="1">
      <c r="A15" s="13">
        <v>6</v>
      </c>
      <c r="B15" s="14" t="s">
        <v>37</v>
      </c>
      <c r="C15" s="14" t="s">
        <v>38</v>
      </c>
      <c r="D15" s="15" t="s">
        <v>39</v>
      </c>
      <c r="E15" s="16">
        <v>34080</v>
      </c>
      <c r="F15" s="16">
        <v>46228</v>
      </c>
      <c r="G15" s="17">
        <f t="shared" ca="1" si="0"/>
        <v>10</v>
      </c>
      <c r="H15" s="16">
        <f t="shared" si="1"/>
        <v>46236</v>
      </c>
      <c r="I15" s="18" t="s">
        <v>40</v>
      </c>
      <c r="J15" s="16">
        <f t="shared" si="2"/>
        <v>46258</v>
      </c>
      <c r="K15" s="18" t="s">
        <v>19</v>
      </c>
      <c r="L15" s="19" t="str">
        <f t="shared" ca="1" si="3"/>
        <v>1개월 교육 예정</v>
      </c>
      <c r="M15" s="20" t="s">
        <v>28</v>
      </c>
      <c r="N15" s="21" t="s">
        <v>41</v>
      </c>
    </row>
    <row r="16" spans="1:17" ht="24.95" customHeight="1">
      <c r="A16" s="13">
        <v>7</v>
      </c>
      <c r="B16" s="14" t="s">
        <v>42</v>
      </c>
      <c r="C16" s="14" t="s">
        <v>43</v>
      </c>
      <c r="D16" s="15" t="s">
        <v>44</v>
      </c>
      <c r="E16" s="16">
        <v>31664</v>
      </c>
      <c r="F16" s="16">
        <v>46223</v>
      </c>
      <c r="G16" s="17">
        <f t="shared" ca="1" si="0"/>
        <v>15</v>
      </c>
      <c r="H16" s="16">
        <f t="shared" si="1"/>
        <v>46231</v>
      </c>
      <c r="I16" s="18" t="s">
        <v>19</v>
      </c>
      <c r="J16" s="16">
        <f t="shared" si="2"/>
        <v>46253</v>
      </c>
      <c r="K16" s="18" t="s">
        <v>19</v>
      </c>
      <c r="L16" s="19" t="str">
        <f t="shared" ca="1" si="3"/>
        <v>1주 교육 대상</v>
      </c>
      <c r="M16" s="20" t="s">
        <v>20</v>
      </c>
      <c r="N16" s="21" t="s">
        <v>45</v>
      </c>
    </row>
    <row r="17" spans="1:14" ht="24.95" customHeight="1">
      <c r="A17" s="13">
        <v>8</v>
      </c>
      <c r="B17" s="14" t="s">
        <v>46</v>
      </c>
      <c r="C17" s="14" t="s">
        <v>47</v>
      </c>
      <c r="D17" s="15" t="s">
        <v>48</v>
      </c>
      <c r="E17" s="16">
        <v>36132</v>
      </c>
      <c r="F17" s="16">
        <v>46218</v>
      </c>
      <c r="G17" s="17">
        <f t="shared" ca="1" si="0"/>
        <v>20</v>
      </c>
      <c r="H17" s="16">
        <f t="shared" si="1"/>
        <v>46226</v>
      </c>
      <c r="I17" s="18" t="s">
        <v>40</v>
      </c>
      <c r="J17" s="16">
        <f t="shared" si="2"/>
        <v>46248</v>
      </c>
      <c r="K17" s="18" t="s">
        <v>19</v>
      </c>
      <c r="L17" s="19" t="str">
        <f t="shared" ca="1" si="3"/>
        <v>1개월 교육 예정</v>
      </c>
      <c r="M17" s="20" t="s">
        <v>28</v>
      </c>
      <c r="N17" s="21" t="s">
        <v>49</v>
      </c>
    </row>
    <row r="18" spans="1:14" ht="24.95" customHeight="1">
      <c r="A18" s="13">
        <v>9</v>
      </c>
      <c r="B18" s="14" t="s">
        <v>50</v>
      </c>
      <c r="C18" s="14" t="s">
        <v>51</v>
      </c>
      <c r="D18" s="15" t="s">
        <v>52</v>
      </c>
      <c r="E18" s="16">
        <v>33314</v>
      </c>
      <c r="F18" s="16">
        <v>46209</v>
      </c>
      <c r="G18" s="17">
        <f t="shared" ca="1" si="0"/>
        <v>29</v>
      </c>
      <c r="H18" s="16">
        <f t="shared" si="1"/>
        <v>46217</v>
      </c>
      <c r="I18" s="18" t="s">
        <v>19</v>
      </c>
      <c r="J18" s="16">
        <f t="shared" si="2"/>
        <v>46239</v>
      </c>
      <c r="K18" s="18" t="s">
        <v>19</v>
      </c>
      <c r="L18" s="19" t="str">
        <f t="shared" ca="1" si="3"/>
        <v>1주 교육 대상</v>
      </c>
      <c r="M18" s="20" t="s">
        <v>20</v>
      </c>
      <c r="N18" s="21" t="s">
        <v>53</v>
      </c>
    </row>
    <row r="19" spans="1:14" ht="24.95" customHeight="1">
      <c r="A19" s="13">
        <v>10</v>
      </c>
      <c r="B19" s="14" t="s">
        <v>54</v>
      </c>
      <c r="C19" s="14" t="s">
        <v>55</v>
      </c>
      <c r="D19" s="15" t="s">
        <v>56</v>
      </c>
      <c r="E19" s="16">
        <v>30858</v>
      </c>
      <c r="F19" s="16">
        <v>46208</v>
      </c>
      <c r="G19" s="17">
        <f t="shared" ca="1" si="0"/>
        <v>30</v>
      </c>
      <c r="H19" s="16">
        <f t="shared" si="1"/>
        <v>46216</v>
      </c>
      <c r="I19" s="18" t="s">
        <v>40</v>
      </c>
      <c r="J19" s="16">
        <f t="shared" si="2"/>
        <v>46238</v>
      </c>
      <c r="K19" s="18" t="s">
        <v>19</v>
      </c>
      <c r="L19" s="19" t="str">
        <f t="shared" ca="1" si="3"/>
        <v>1개월 교육 대상</v>
      </c>
      <c r="M19" s="20" t="s">
        <v>20</v>
      </c>
      <c r="N19" s="21" t="s">
        <v>2</v>
      </c>
    </row>
    <row r="20" spans="1:14" ht="24.95" customHeight="1">
      <c r="A20" s="13">
        <v>11</v>
      </c>
      <c r="B20" s="14" t="s">
        <v>57</v>
      </c>
      <c r="C20" s="14" t="s">
        <v>58</v>
      </c>
      <c r="D20" s="15" t="s">
        <v>59</v>
      </c>
      <c r="E20" s="16">
        <v>29140</v>
      </c>
      <c r="F20" s="16">
        <v>46207</v>
      </c>
      <c r="G20" s="17">
        <f t="shared" ca="1" si="0"/>
        <v>31</v>
      </c>
      <c r="H20" s="16">
        <f t="shared" si="1"/>
        <v>46215</v>
      </c>
      <c r="I20" s="18" t="s">
        <v>19</v>
      </c>
      <c r="J20" s="16">
        <f t="shared" si="2"/>
        <v>46237</v>
      </c>
      <c r="K20" s="18" t="s">
        <v>19</v>
      </c>
      <c r="L20" s="19" t="str">
        <f t="shared" ca="1" si="3"/>
        <v>1주·1개월 교육 대상</v>
      </c>
      <c r="M20" s="20" t="s">
        <v>20</v>
      </c>
      <c r="N20" s="21" t="s">
        <v>60</v>
      </c>
    </row>
    <row r="21" spans="1:14" ht="24.95" customHeight="1">
      <c r="A21" s="13">
        <v>12</v>
      </c>
      <c r="B21" s="14" t="s">
        <v>61</v>
      </c>
      <c r="C21" s="14" t="s">
        <v>62</v>
      </c>
      <c r="D21" s="15" t="s">
        <v>63</v>
      </c>
      <c r="E21" s="16">
        <v>35307</v>
      </c>
      <c r="F21" s="16">
        <v>46198</v>
      </c>
      <c r="G21" s="17">
        <f t="shared" ca="1" si="0"/>
        <v>40</v>
      </c>
      <c r="H21" s="16">
        <f t="shared" si="1"/>
        <v>46206</v>
      </c>
      <c r="I21" s="18" t="s">
        <v>40</v>
      </c>
      <c r="J21" s="16">
        <f t="shared" si="2"/>
        <v>46228</v>
      </c>
      <c r="K21" s="18" t="s">
        <v>40</v>
      </c>
      <c r="L21" s="19" t="str">
        <f t="shared" ca="1" si="3"/>
        <v>교육 완료</v>
      </c>
      <c r="M21" s="20" t="s">
        <v>64</v>
      </c>
      <c r="N21" s="21" t="s">
        <v>65</v>
      </c>
    </row>
    <row r="22" spans="1:14" ht="24.95" customHeight="1">
      <c r="A22" s="13">
        <v>13</v>
      </c>
      <c r="B22" s="14" t="s">
        <v>66</v>
      </c>
      <c r="C22" s="14" t="s">
        <v>67</v>
      </c>
      <c r="D22" s="15" t="s">
        <v>68</v>
      </c>
      <c r="E22" s="16">
        <v>31796</v>
      </c>
      <c r="F22" s="16">
        <v>46178</v>
      </c>
      <c r="G22" s="17">
        <f t="shared" ca="1" si="0"/>
        <v>60</v>
      </c>
      <c r="H22" s="16">
        <f t="shared" si="1"/>
        <v>46186</v>
      </c>
      <c r="I22" s="18" t="s">
        <v>40</v>
      </c>
      <c r="J22" s="16">
        <f t="shared" si="2"/>
        <v>46208</v>
      </c>
      <c r="K22" s="18" t="s">
        <v>19</v>
      </c>
      <c r="L22" s="19" t="str">
        <f t="shared" ca="1" si="3"/>
        <v>1개월 교육 대상</v>
      </c>
      <c r="M22" s="20" t="s">
        <v>28</v>
      </c>
      <c r="N22" s="21" t="s">
        <v>69</v>
      </c>
    </row>
    <row r="23" spans="1:14" ht="24.95" customHeight="1">
      <c r="A23" s="13">
        <v>14</v>
      </c>
      <c r="B23" s="14" t="s">
        <v>70</v>
      </c>
      <c r="C23" s="14" t="s">
        <v>71</v>
      </c>
      <c r="D23" s="15" t="s">
        <v>72</v>
      </c>
      <c r="E23" s="16">
        <v>33732</v>
      </c>
      <c r="F23" s="16">
        <v>46143</v>
      </c>
      <c r="G23" s="17">
        <f t="shared" ca="1" si="0"/>
        <v>95</v>
      </c>
      <c r="H23" s="16">
        <f t="shared" si="1"/>
        <v>46151</v>
      </c>
      <c r="I23" s="18" t="s">
        <v>40</v>
      </c>
      <c r="J23" s="16">
        <f t="shared" si="2"/>
        <v>46173</v>
      </c>
      <c r="K23" s="18" t="s">
        <v>40</v>
      </c>
      <c r="L23" s="19" t="str">
        <f t="shared" ca="1" si="3"/>
        <v>교육 완료</v>
      </c>
      <c r="M23" s="20" t="s">
        <v>64</v>
      </c>
      <c r="N23" s="21"/>
    </row>
    <row r="24" spans="1:14" ht="24.95" customHeight="1">
      <c r="A24" s="13">
        <v>15</v>
      </c>
      <c r="B24" s="14" t="s">
        <v>73</v>
      </c>
      <c r="C24" s="14" t="s">
        <v>26</v>
      </c>
      <c r="D24" s="15" t="s">
        <v>74</v>
      </c>
      <c r="E24" s="16">
        <v>31374</v>
      </c>
      <c r="F24" s="16">
        <v>46063</v>
      </c>
      <c r="G24" s="17">
        <f t="shared" ca="1" si="0"/>
        <v>175</v>
      </c>
      <c r="H24" s="16">
        <f t="shared" si="1"/>
        <v>46071</v>
      </c>
      <c r="I24" s="18" t="s">
        <v>40</v>
      </c>
      <c r="J24" s="16">
        <f t="shared" si="2"/>
        <v>46093</v>
      </c>
      <c r="K24" s="18" t="s">
        <v>40</v>
      </c>
      <c r="L24" s="19" t="str">
        <f t="shared" ca="1" si="3"/>
        <v>교육 완료</v>
      </c>
      <c r="M24" s="20" t="s">
        <v>64</v>
      </c>
      <c r="N24" s="21"/>
    </row>
    <row r="25" spans="1:14" ht="24.95" customHeight="1">
      <c r="A25" s="13">
        <v>16</v>
      </c>
      <c r="B25" s="14" t="s">
        <v>75</v>
      </c>
      <c r="C25" s="14" t="s">
        <v>76</v>
      </c>
      <c r="D25" s="15" t="s">
        <v>77</v>
      </c>
      <c r="E25" s="16">
        <v>28219</v>
      </c>
      <c r="F25" s="16">
        <v>45992</v>
      </c>
      <c r="G25" s="17">
        <f t="shared" ca="1" si="0"/>
        <v>246</v>
      </c>
      <c r="H25" s="16">
        <f t="shared" si="1"/>
        <v>46000</v>
      </c>
      <c r="I25" s="18" t="s">
        <v>19</v>
      </c>
      <c r="J25" s="16">
        <f t="shared" si="2"/>
        <v>46022</v>
      </c>
      <c r="K25" s="18" t="s">
        <v>40</v>
      </c>
      <c r="L25" s="19" t="str">
        <f t="shared" ca="1" si="3"/>
        <v>1주 교육 대상</v>
      </c>
      <c r="M25" s="20" t="s">
        <v>20</v>
      </c>
      <c r="N25" s="21" t="s">
        <v>78</v>
      </c>
    </row>
    <row r="26" spans="1:14" ht="24.95" customHeight="1">
      <c r="A26" s="13">
        <v>17</v>
      </c>
      <c r="B26" s="14" t="s">
        <v>79</v>
      </c>
      <c r="C26" s="14" t="s">
        <v>80</v>
      </c>
      <c r="D26" s="15" t="s">
        <v>81</v>
      </c>
      <c r="E26" s="16">
        <v>32554</v>
      </c>
      <c r="F26" s="16">
        <v>45873</v>
      </c>
      <c r="G26" s="17">
        <f t="shared" ca="1" si="0"/>
        <v>365</v>
      </c>
      <c r="H26" s="16">
        <f t="shared" si="1"/>
        <v>45881</v>
      </c>
      <c r="I26" s="18" t="s">
        <v>19</v>
      </c>
      <c r="J26" s="16">
        <f t="shared" si="2"/>
        <v>45903</v>
      </c>
      <c r="K26" s="18" t="s">
        <v>19</v>
      </c>
      <c r="L26" s="19" t="str">
        <f t="shared" ca="1" si="3"/>
        <v>1주·1개월 교육 대상</v>
      </c>
      <c r="M26" s="20" t="s">
        <v>20</v>
      </c>
      <c r="N26" s="21" t="s">
        <v>82</v>
      </c>
    </row>
    <row r="27" spans="1:14" ht="24.95" customHeight="1">
      <c r="A27" s="13">
        <v>18</v>
      </c>
      <c r="B27" s="14" t="s">
        <v>83</v>
      </c>
      <c r="C27" s="14" t="s">
        <v>84</v>
      </c>
      <c r="D27" s="15" t="s">
        <v>85</v>
      </c>
      <c r="E27" s="16">
        <v>34544</v>
      </c>
      <c r="F27" s="16">
        <v>45508</v>
      </c>
      <c r="G27" s="17">
        <f t="shared" ca="1" si="0"/>
        <v>730</v>
      </c>
      <c r="H27" s="16">
        <f t="shared" si="1"/>
        <v>45516</v>
      </c>
      <c r="I27" s="18" t="s">
        <v>40</v>
      </c>
      <c r="J27" s="16">
        <f t="shared" si="2"/>
        <v>45538</v>
      </c>
      <c r="K27" s="18" t="s">
        <v>40</v>
      </c>
      <c r="L27" s="19" t="str">
        <f t="shared" ca="1" si="3"/>
        <v>교육 완료</v>
      </c>
      <c r="M27" s="20" t="s">
        <v>64</v>
      </c>
      <c r="N27" s="21"/>
    </row>
    <row r="28" spans="1:14" ht="24.95" customHeight="1">
      <c r="A28" s="13">
        <v>19</v>
      </c>
      <c r="B28" s="14" t="s">
        <v>86</v>
      </c>
      <c r="C28" s="14" t="s">
        <v>87</v>
      </c>
      <c r="D28" s="15" t="s">
        <v>88</v>
      </c>
      <c r="E28" s="16">
        <v>30295</v>
      </c>
      <c r="F28" s="16">
        <v>44941</v>
      </c>
      <c r="G28" s="17">
        <f t="shared" ca="1" si="0"/>
        <v>1297</v>
      </c>
      <c r="H28" s="16">
        <f t="shared" si="1"/>
        <v>44949</v>
      </c>
      <c r="I28" s="18" t="s">
        <v>40</v>
      </c>
      <c r="J28" s="16">
        <f t="shared" si="2"/>
        <v>44971</v>
      </c>
      <c r="K28" s="18" t="s">
        <v>19</v>
      </c>
      <c r="L28" s="19" t="str">
        <f t="shared" ca="1" si="3"/>
        <v>1개월 교육 대상</v>
      </c>
      <c r="M28" s="20" t="s">
        <v>20</v>
      </c>
      <c r="N28" s="21" t="s">
        <v>89</v>
      </c>
    </row>
    <row r="29" spans="1:14" ht="24.95" customHeight="1">
      <c r="A29" s="13">
        <v>20</v>
      </c>
      <c r="B29" s="14" t="s">
        <v>90</v>
      </c>
      <c r="C29" s="14" t="s">
        <v>91</v>
      </c>
      <c r="D29" s="15" t="s">
        <v>92</v>
      </c>
      <c r="E29" s="16">
        <v>35495</v>
      </c>
      <c r="F29" s="16">
        <v>44621</v>
      </c>
      <c r="G29" s="17">
        <f t="shared" ca="1" si="0"/>
        <v>1617</v>
      </c>
      <c r="H29" s="16">
        <f t="shared" si="1"/>
        <v>44629</v>
      </c>
      <c r="I29" s="18" t="s">
        <v>40</v>
      </c>
      <c r="J29" s="16">
        <f t="shared" si="2"/>
        <v>44651</v>
      </c>
      <c r="K29" s="18" t="s">
        <v>40</v>
      </c>
      <c r="L29" s="19" t="str">
        <f t="shared" ca="1" si="3"/>
        <v>교육 완료</v>
      </c>
      <c r="M29" s="20" t="s">
        <v>64</v>
      </c>
      <c r="N29" s="21"/>
    </row>
  </sheetData>
  <mergeCells count="11">
    <mergeCell ref="P2:Q2"/>
    <mergeCell ref="A7:N7"/>
    <mergeCell ref="A1:N1"/>
    <mergeCell ref="A3:B3"/>
    <mergeCell ref="A4:B5"/>
    <mergeCell ref="C3:D3"/>
    <mergeCell ref="C4:D5"/>
    <mergeCell ref="E3:F3"/>
    <mergeCell ref="E4:F5"/>
    <mergeCell ref="G3:H3"/>
    <mergeCell ref="G4:H5"/>
  </mergeCells>
  <phoneticPr fontId="5" type="noConversion"/>
  <conditionalFormatting sqref="L10:L200">
    <cfRule type="containsText" dxfId="19" priority="1" operator="containsText" text="1주·1개월 교육 대상"/>
    <cfRule type="containsText" dxfId="18" priority="2" operator="containsText" text="1개월 교육 대상"/>
    <cfRule type="containsText" dxfId="17" priority="3" operator="containsText" text="1주 교육 대상"/>
    <cfRule type="containsText" dxfId="16" priority="4" operator="containsText" text="교육 예정"/>
    <cfRule type="containsText" dxfId="15" priority="5" operator="containsText" text="교육 완료"/>
  </conditionalFormatting>
  <dataValidations count="2">
    <dataValidation type="list" sqref="I10:I200 K10:K200" xr:uid="{00000000-0002-0000-0000-000000000000}">
      <formula1>"미이수,이수"</formula1>
    </dataValidation>
    <dataValidation type="list" sqref="M10:M200" xr:uid="{00000000-0002-0000-0000-000002000000}">
      <formula1>"미조치,교육예정,교육완료"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교육관리명부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created xsi:type="dcterms:W3CDTF">2026-08-04T06:28:03Z</dcterms:created>
  <dcterms:modified xsi:type="dcterms:W3CDTF">2026-08-04T06:41:58Z</dcterms:modified>
</cp:coreProperties>
</file>