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더미\기타\아르바이트\경기도공공보건의료지원단\"/>
    </mc:Choice>
  </mc:AlternateContent>
  <xr:revisionPtr revIDLastSave="0" documentId="13_ncr:1_{DBCA8CC6-3FD1-4CFC-971C-00D4DB2B9BC3}" xr6:coauthVersionLast="47" xr6:coauthVersionMax="47" xr10:uidLastSave="{00000000-0000-0000-0000-000000000000}"/>
  <bookViews>
    <workbookView xWindow="-120" yWindow="-120" windowWidth="29040" windowHeight="15720" xr2:uid="{DA15E233-030A-4231-8058-C8F96DD3DA6A}"/>
  </bookViews>
  <sheets>
    <sheet name="원본" sheetId="1" r:id="rId1"/>
    <sheet name="취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4" i="1" l="1"/>
  <c r="A40" i="1"/>
  <c r="A26" i="1"/>
  <c r="A13" i="1"/>
  <c r="A4" i="2" l="1" a="1"/>
  <c r="E5" i="2" l="1"/>
  <c r="E7" i="2"/>
  <c r="E9" i="2"/>
  <c r="E12" i="2"/>
  <c r="E14" i="2"/>
  <c r="E17" i="2"/>
  <c r="E19" i="2"/>
  <c r="E22" i="2"/>
  <c r="E24" i="2"/>
  <c r="E25" i="2"/>
  <c r="E6" i="2"/>
  <c r="E15" i="2"/>
  <c r="E18" i="2"/>
  <c r="E26" i="2"/>
  <c r="E27" i="2"/>
  <c r="E28" i="2"/>
  <c r="E30" i="2"/>
  <c r="E10" i="2"/>
  <c r="E29" i="2"/>
  <c r="E31" i="2"/>
  <c r="E32" i="2"/>
  <c r="E33" i="2"/>
  <c r="E38" i="2"/>
  <c r="E11" i="2"/>
  <c r="E21" i="2"/>
  <c r="E34" i="2"/>
  <c r="E35" i="2"/>
  <c r="E16" i="2"/>
  <c r="E23" i="2"/>
  <c r="E36" i="2"/>
  <c r="E37" i="2"/>
  <c r="E8" i="2"/>
  <c r="E13" i="2"/>
  <c r="E20" i="2"/>
  <c r="E39" i="2"/>
  <c r="A4" i="2"/>
  <c r="E4" i="2" s="1"/>
  <c r="G4" i="2" l="1" a="1"/>
  <c r="H5" i="2" l="1"/>
  <c r="H6" i="2"/>
  <c r="H7" i="2"/>
  <c r="G4" i="2"/>
  <c r="H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<sst xmlns="http://schemas.openxmlformats.org/spreadsheetml/2006/main" count="59" uniqueCount="18">
  <si>
    <t>월간 출퇴근 기록</t>
    <phoneticPr fontId="2" type="noConversion"/>
  </si>
  <si>
    <t>성명</t>
    <phoneticPr fontId="2" type="noConversion"/>
  </si>
  <si>
    <t>NO</t>
    <phoneticPr fontId="2" type="noConversion"/>
  </si>
  <si>
    <t>출근</t>
    <phoneticPr fontId="2" type="noConversion"/>
  </si>
  <si>
    <t>퇴근</t>
    <phoneticPr fontId="2" type="noConversion"/>
  </si>
  <si>
    <t>업무 기록</t>
    <phoneticPr fontId="2" type="noConversion"/>
  </si>
  <si>
    <t>사무정리</t>
    <phoneticPr fontId="2" type="noConversion"/>
  </si>
  <si>
    <t>직원목록</t>
    <phoneticPr fontId="2" type="noConversion"/>
  </si>
  <si>
    <t>문자식별</t>
    <phoneticPr fontId="2" type="noConversion"/>
  </si>
  <si>
    <t>시간 당</t>
    <phoneticPr fontId="2" type="noConversion"/>
  </si>
  <si>
    <t>홍길동</t>
    <phoneticPr fontId="2" type="noConversion"/>
  </si>
  <si>
    <t>추가 수당</t>
    <phoneticPr fontId="2" type="noConversion"/>
  </si>
  <si>
    <r>
      <t xml:space="preserve">초과 근무시간 합계 열 &gt;&gt; 제일 첫번째 행을 </t>
    </r>
    <r>
      <rPr>
        <u/>
        <sz val="11"/>
        <color rgb="FFEE0000"/>
        <rFont val="맑은 고딕"/>
        <family val="3"/>
        <charset val="129"/>
        <scheme val="minor"/>
      </rPr>
      <t>성명이 있는 셀로 참조</t>
    </r>
    <r>
      <rPr>
        <sz val="11"/>
        <color theme="1"/>
        <rFont val="맑은 고딕"/>
        <family val="2"/>
        <charset val="129"/>
        <scheme val="minor"/>
      </rPr>
      <t>를 걸어주어야 합니다</t>
    </r>
    <phoneticPr fontId="2" type="noConversion"/>
  </si>
  <si>
    <r>
      <t xml:space="preserve">※ 메뉴 중 </t>
    </r>
    <r>
      <rPr>
        <b/>
        <sz val="11"/>
        <color rgb="FFEE0000"/>
        <rFont val="맑은 고딕"/>
        <family val="3"/>
        <charset val="129"/>
        <scheme val="minor"/>
      </rPr>
      <t>빨간색 글씨</t>
    </r>
    <r>
      <rPr>
        <sz val="11"/>
        <color theme="1"/>
        <rFont val="맑은 고딕"/>
        <family val="2"/>
        <charset val="129"/>
        <scheme val="minor"/>
      </rPr>
      <t xml:space="preserve">가 있는 부분은 </t>
    </r>
    <r>
      <rPr>
        <b/>
        <sz val="11"/>
        <color rgb="FFEE0000"/>
        <rFont val="맑은 고딕"/>
        <family val="3"/>
        <charset val="129"/>
        <scheme val="minor"/>
      </rPr>
      <t>자동채우기</t>
    </r>
    <r>
      <rPr>
        <sz val="11"/>
        <color theme="1"/>
        <rFont val="맑은 고딕"/>
        <family val="2"/>
        <charset val="129"/>
        <scheme val="minor"/>
      </rPr>
      <t>를 해야 합니다!</t>
    </r>
    <phoneticPr fontId="2" type="noConversion"/>
  </si>
  <si>
    <t>※ 나머지 데이터는 모두 자동으로 업데이트 됩니다!</t>
    <phoneticPr fontId="2" type="noConversion"/>
  </si>
  <si>
    <t>김길동</t>
    <phoneticPr fontId="2" type="noConversion"/>
  </si>
  <si>
    <t>고길동</t>
    <phoneticPr fontId="2" type="noConversion"/>
  </si>
  <si>
    <t>강길동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</si>
</sst>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[$-F400]h:mm:ss\ AM/PM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EE0000"/>
      <name val="맑은 고딕"/>
      <family val="3"/>
      <charset val="129"/>
      <scheme val="minor"/>
    </font>
    <font>
      <u/>
      <sz val="11"/>
      <color rgb="FFEE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2" tint="-0.749992370372631"/>
      </left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  <border>
      <left style="thin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3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left" vertical="center" indent="1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12</xdr:row>
      <xdr:rowOff>38099</xdr:rowOff>
    </xdr:from>
    <xdr:to>
      <xdr:col>5</xdr:col>
      <xdr:colOff>647700</xdr:colOff>
      <xdr:row>12</xdr:row>
      <xdr:rowOff>161924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0A7A2A6C-CA72-F761-1FD2-24617F0FF984}"/>
            </a:ext>
          </a:extLst>
        </xdr:cNvPr>
        <xdr:cNvSpPr/>
      </xdr:nvSpPr>
      <xdr:spPr>
        <a:xfrm>
          <a:off x="4895850" y="3047999"/>
          <a:ext cx="942975" cy="123825"/>
        </a:xfrm>
        <a:prstGeom prst="rightArrow">
          <a:avLst/>
        </a:prstGeom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1D53-F1E8-40CD-9562-3D6FD0F89F12}">
  <dimension ref="A1:G54"/>
  <sheetViews>
    <sheetView tabSelected="1" workbookViewId="0">
      <selection activeCell="O6" sqref="O6"/>
    </sheetView>
  </sheetViews>
  <sheetFormatPr defaultRowHeight="16.5" x14ac:dyDescent="0.3"/>
  <cols>
    <col min="2" max="2" width="25.5" customWidth="1"/>
    <col min="3" max="3" width="11.75" bestFit="1" customWidth="1"/>
    <col min="4" max="4" width="12.875" bestFit="1" customWidth="1"/>
  </cols>
  <sheetData>
    <row r="1" spans="1:7" ht="9" customHeight="1" x14ac:dyDescent="0.3"/>
    <row r="3" spans="1:7" ht="63" customHeight="1" x14ac:dyDescent="0.3">
      <c r="A3" s="4" t="s">
        <v>0</v>
      </c>
      <c r="B3" s="5"/>
      <c r="C3" s="5"/>
      <c r="D3" s="6"/>
    </row>
    <row r="5" spans="1:7" x14ac:dyDescent="0.3">
      <c r="A5" s="3" t="s">
        <v>1</v>
      </c>
      <c r="B5" s="3" t="s">
        <v>10</v>
      </c>
    </row>
    <row r="7" spans="1:7" x14ac:dyDescent="0.3">
      <c r="A7" s="2" t="s">
        <v>2</v>
      </c>
      <c r="B7" s="7" t="s">
        <v>5</v>
      </c>
      <c r="C7" s="2" t="s">
        <v>3</v>
      </c>
      <c r="D7" s="2" t="s">
        <v>4</v>
      </c>
    </row>
    <row r="8" spans="1:7" x14ac:dyDescent="0.3">
      <c r="A8" s="3">
        <v>1</v>
      </c>
      <c r="B8" s="8" t="s">
        <v>6</v>
      </c>
      <c r="C8" s="10">
        <v>0.375</v>
      </c>
      <c r="D8" s="10">
        <v>0.75</v>
      </c>
    </row>
    <row r="9" spans="1:7" x14ac:dyDescent="0.3">
      <c r="A9" s="3">
        <v>2</v>
      </c>
      <c r="B9" s="8" t="s">
        <v>6</v>
      </c>
      <c r="C9" s="10">
        <v>0.375</v>
      </c>
      <c r="D9" s="10">
        <v>0.75</v>
      </c>
    </row>
    <row r="10" spans="1:7" x14ac:dyDescent="0.3">
      <c r="A10" s="3">
        <v>3</v>
      </c>
      <c r="B10" s="8" t="s">
        <v>6</v>
      </c>
      <c r="C10" s="10">
        <v>0.375</v>
      </c>
      <c r="D10" s="10">
        <v>0.83333333333333337</v>
      </c>
    </row>
    <row r="11" spans="1:7" x14ac:dyDescent="0.3">
      <c r="A11" s="3">
        <v>4</v>
      </c>
      <c r="B11" s="8" t="s">
        <v>6</v>
      </c>
      <c r="C11" s="10">
        <v>0.375</v>
      </c>
      <c r="D11" s="10">
        <v>0.75</v>
      </c>
    </row>
    <row r="12" spans="1:7" x14ac:dyDescent="0.3">
      <c r="A12" s="3">
        <v>5</v>
      </c>
      <c r="B12" s="8" t="s">
        <v>6</v>
      </c>
      <c r="C12" s="10">
        <v>0.375</v>
      </c>
      <c r="D12" s="10">
        <v>0.95833333333333337</v>
      </c>
    </row>
    <row r="13" spans="1:7" x14ac:dyDescent="0.3">
      <c r="A13" s="9" t="str">
        <f>B5</f>
        <v>홍길동</v>
      </c>
      <c r="B13" s="8"/>
      <c r="C13" s="8"/>
      <c r="D13" s="8">
        <v>7</v>
      </c>
      <c r="G13" s="15" t="s">
        <v>12</v>
      </c>
    </row>
    <row r="14" spans="1:7" ht="9" customHeight="1" x14ac:dyDescent="0.3"/>
    <row r="16" spans="1:7" ht="63" customHeight="1" x14ac:dyDescent="0.3">
      <c r="A16" s="4" t="s">
        <v>0</v>
      </c>
      <c r="B16" s="5"/>
      <c r="C16" s="5"/>
      <c r="D16" s="6"/>
    </row>
    <row r="18" spans="1:4" x14ac:dyDescent="0.3">
      <c r="A18" s="3" t="s">
        <v>1</v>
      </c>
      <c r="B18" s="3" t="s">
        <v>15</v>
      </c>
    </row>
    <row r="20" spans="1:4" x14ac:dyDescent="0.3">
      <c r="A20" s="2" t="s">
        <v>2</v>
      </c>
      <c r="B20" s="7" t="s">
        <v>5</v>
      </c>
      <c r="C20" s="2" t="s">
        <v>3</v>
      </c>
      <c r="D20" s="2" t="s">
        <v>4</v>
      </c>
    </row>
    <row r="21" spans="1:4" x14ac:dyDescent="0.3">
      <c r="A21" s="3">
        <v>1</v>
      </c>
      <c r="B21" s="8" t="s">
        <v>6</v>
      </c>
      <c r="C21" s="10">
        <v>0.375</v>
      </c>
      <c r="D21" s="10">
        <v>0.75</v>
      </c>
    </row>
    <row r="22" spans="1:4" x14ac:dyDescent="0.3">
      <c r="A22" s="3">
        <v>2</v>
      </c>
      <c r="B22" s="8" t="s">
        <v>6</v>
      </c>
      <c r="C22" s="10">
        <v>0.375</v>
      </c>
      <c r="D22" s="10">
        <v>0.75</v>
      </c>
    </row>
    <row r="23" spans="1:4" x14ac:dyDescent="0.3">
      <c r="A23" s="3">
        <v>3</v>
      </c>
      <c r="B23" s="8" t="s">
        <v>6</v>
      </c>
      <c r="C23" s="10">
        <v>0.375</v>
      </c>
      <c r="D23" s="10">
        <v>0.89583333333333337</v>
      </c>
    </row>
    <row r="24" spans="1:4" x14ac:dyDescent="0.3">
      <c r="A24" s="3">
        <v>4</v>
      </c>
      <c r="B24" s="8" t="s">
        <v>6</v>
      </c>
      <c r="C24" s="10">
        <v>0.375</v>
      </c>
      <c r="D24" s="10">
        <v>0.89583333333333337</v>
      </c>
    </row>
    <row r="25" spans="1:4" x14ac:dyDescent="0.3">
      <c r="A25" s="3">
        <v>5</v>
      </c>
      <c r="B25" s="8" t="s">
        <v>6</v>
      </c>
      <c r="C25" s="10">
        <v>0.375</v>
      </c>
      <c r="D25" s="10">
        <v>0.95833333333333337</v>
      </c>
    </row>
    <row r="26" spans="1:4" x14ac:dyDescent="0.3">
      <c r="A26" s="9" t="str">
        <f>B18</f>
        <v>김길동</v>
      </c>
      <c r="B26" s="8"/>
      <c r="C26" s="8"/>
      <c r="D26" s="8">
        <v>12</v>
      </c>
    </row>
    <row r="28" spans="1:4" ht="9" customHeight="1" x14ac:dyDescent="0.3"/>
    <row r="30" spans="1:4" ht="63" customHeight="1" x14ac:dyDescent="0.3">
      <c r="A30" s="4" t="s">
        <v>0</v>
      </c>
      <c r="B30" s="5"/>
      <c r="C30" s="5"/>
      <c r="D30" s="6"/>
    </row>
    <row r="32" spans="1:4" x14ac:dyDescent="0.3">
      <c r="A32" s="3" t="s">
        <v>1</v>
      </c>
      <c r="B32" s="3" t="s">
        <v>16</v>
      </c>
    </row>
    <row r="34" spans="1:4" x14ac:dyDescent="0.3">
      <c r="A34" s="2" t="s">
        <v>2</v>
      </c>
      <c r="B34" s="7" t="s">
        <v>5</v>
      </c>
      <c r="C34" s="2" t="s">
        <v>3</v>
      </c>
      <c r="D34" s="2" t="s">
        <v>4</v>
      </c>
    </row>
    <row r="35" spans="1:4" x14ac:dyDescent="0.3">
      <c r="A35" s="3">
        <v>1</v>
      </c>
      <c r="B35" s="8" t="s">
        <v>6</v>
      </c>
      <c r="C35" s="10">
        <v>0.375</v>
      </c>
      <c r="D35" s="10">
        <v>0.75</v>
      </c>
    </row>
    <row r="36" spans="1:4" x14ac:dyDescent="0.3">
      <c r="A36" s="3">
        <v>2</v>
      </c>
      <c r="B36" s="8" t="s">
        <v>6</v>
      </c>
      <c r="C36" s="10">
        <v>0.375</v>
      </c>
      <c r="D36" s="10">
        <v>0.85416666666666663</v>
      </c>
    </row>
    <row r="37" spans="1:4" x14ac:dyDescent="0.3">
      <c r="A37" s="3">
        <v>3</v>
      </c>
      <c r="B37" s="8" t="s">
        <v>6</v>
      </c>
      <c r="C37" s="10">
        <v>0.375</v>
      </c>
      <c r="D37" s="10">
        <v>0.85416666666666663</v>
      </c>
    </row>
    <row r="38" spans="1:4" x14ac:dyDescent="0.3">
      <c r="A38" s="3">
        <v>4</v>
      </c>
      <c r="B38" s="8" t="s">
        <v>6</v>
      </c>
      <c r="C38" s="10">
        <v>0.375</v>
      </c>
      <c r="D38" s="10">
        <v>0.75</v>
      </c>
    </row>
    <row r="39" spans="1:4" x14ac:dyDescent="0.3">
      <c r="A39" s="3">
        <v>5</v>
      </c>
      <c r="B39" s="8" t="s">
        <v>6</v>
      </c>
      <c r="C39" s="10">
        <v>0.375</v>
      </c>
      <c r="D39" s="10">
        <v>0.95833333333333337</v>
      </c>
    </row>
    <row r="40" spans="1:4" x14ac:dyDescent="0.3">
      <c r="A40" s="9" t="str">
        <f>B32</f>
        <v>고길동</v>
      </c>
      <c r="B40" s="8"/>
      <c r="C40" s="8"/>
      <c r="D40" s="8">
        <v>10</v>
      </c>
    </row>
    <row r="42" spans="1:4" ht="9" customHeight="1" x14ac:dyDescent="0.3"/>
    <row r="44" spans="1:4" ht="63" customHeight="1" x14ac:dyDescent="0.3">
      <c r="A44" s="4" t="s">
        <v>0</v>
      </c>
      <c r="B44" s="5"/>
      <c r="C44" s="5"/>
      <c r="D44" s="6"/>
    </row>
    <row r="46" spans="1:4" x14ac:dyDescent="0.3">
      <c r="A46" s="3" t="s">
        <v>1</v>
      </c>
      <c r="B46" s="3" t="s">
        <v>17</v>
      </c>
    </row>
    <row r="48" spans="1:4" x14ac:dyDescent="0.3">
      <c r="A48" s="2" t="s">
        <v>2</v>
      </c>
      <c r="B48" s="7" t="s">
        <v>5</v>
      </c>
      <c r="C48" s="2" t="s">
        <v>3</v>
      </c>
      <c r="D48" s="2" t="s">
        <v>4</v>
      </c>
    </row>
    <row r="49" spans="1:4" x14ac:dyDescent="0.3">
      <c r="A49" s="3">
        <v>1</v>
      </c>
      <c r="B49" s="8" t="s">
        <v>6</v>
      </c>
      <c r="C49" s="10">
        <v>0.375</v>
      </c>
      <c r="D49" s="10">
        <v>0.75</v>
      </c>
    </row>
    <row r="50" spans="1:4" x14ac:dyDescent="0.3">
      <c r="A50" s="3">
        <v>2</v>
      </c>
      <c r="B50" s="8" t="s">
        <v>6</v>
      </c>
      <c r="C50" s="10">
        <v>0.375</v>
      </c>
      <c r="D50" s="10">
        <v>0.85416666666666663</v>
      </c>
    </row>
    <row r="51" spans="1:4" x14ac:dyDescent="0.3">
      <c r="A51" s="3">
        <v>3</v>
      </c>
      <c r="B51" s="8" t="s">
        <v>6</v>
      </c>
      <c r="C51" s="10">
        <v>0.375</v>
      </c>
      <c r="D51" s="10">
        <v>0.85416666666666663</v>
      </c>
    </row>
    <row r="52" spans="1:4" x14ac:dyDescent="0.3">
      <c r="A52" s="3">
        <v>4</v>
      </c>
      <c r="B52" s="8" t="s">
        <v>6</v>
      </c>
      <c r="C52" s="10">
        <v>0.375</v>
      </c>
      <c r="D52" s="10">
        <v>0.75</v>
      </c>
    </row>
    <row r="53" spans="1:4" x14ac:dyDescent="0.3">
      <c r="A53" s="3">
        <v>5</v>
      </c>
      <c r="B53" s="8" t="s">
        <v>6</v>
      </c>
      <c r="C53" s="10">
        <v>0.375</v>
      </c>
      <c r="D53" s="10">
        <v>0.95833333333333337</v>
      </c>
    </row>
    <row r="54" spans="1:4" x14ac:dyDescent="0.3">
      <c r="A54" s="9" t="str">
        <f>B46</f>
        <v>강길동</v>
      </c>
      <c r="B54" s="8"/>
      <c r="C54" s="8"/>
      <c r="D54" s="8">
        <v>10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C1D21-D893-42DC-BE8F-A0BD88D1DF14}">
  <sheetPr>
    <tabColor rgb="FFFFC000"/>
  </sheetPr>
  <dimension ref="A1:K39"/>
  <sheetViews>
    <sheetView workbookViewId="0">
      <pane ySplit="3" topLeftCell="A4" activePane="bottomLeft" state="frozen"/>
      <selection pane="bottomLeft" activeCell="K17" sqref="K17"/>
    </sheetView>
  </sheetViews>
  <sheetFormatPr defaultRowHeight="16.5" x14ac:dyDescent="0.3"/>
  <cols>
    <col min="1" max="1" width="12.625" style="8" customWidth="1"/>
    <col min="2" max="2" width="26" style="8" customWidth="1"/>
    <col min="3" max="4" width="16.625" style="8" customWidth="1"/>
    <col min="5" max="5" width="9" style="8"/>
    <col min="7" max="7" width="18.25" style="1" customWidth="1"/>
    <col min="8" max="8" width="27.875" customWidth="1"/>
    <col min="11" max="11" width="17.125" customWidth="1"/>
  </cols>
  <sheetData>
    <row r="1" spans="1:11" x14ac:dyDescent="0.3">
      <c r="A1" t="s">
        <v>13</v>
      </c>
      <c r="B1"/>
      <c r="C1"/>
      <c r="D1"/>
      <c r="E1"/>
    </row>
    <row r="2" spans="1:11" x14ac:dyDescent="0.3">
      <c r="A2" t="s">
        <v>14</v>
      </c>
      <c r="B2"/>
      <c r="C2"/>
      <c r="D2"/>
      <c r="E2"/>
    </row>
    <row r="3" spans="1:11" x14ac:dyDescent="0.3">
      <c r="A3" s="2" t="s">
        <v>2</v>
      </c>
      <c r="B3" s="2" t="s">
        <v>5</v>
      </c>
      <c r="C3" s="2" t="s">
        <v>3</v>
      </c>
      <c r="D3" s="2" t="s">
        <v>4</v>
      </c>
      <c r="E3" s="13" t="s">
        <v>8</v>
      </c>
      <c r="G3" s="11" t="s">
        <v>7</v>
      </c>
      <c r="H3" s="12" t="s">
        <v>11</v>
      </c>
      <c r="J3" s="11" t="s">
        <v>9</v>
      </c>
      <c r="K3" s="16">
        <v>10000</v>
      </c>
    </row>
    <row r="4" spans="1:11" x14ac:dyDescent="0.3">
      <c r="A4" s="8" t="str" cm="1">
        <f t="array" ref="A4:D39">IFERROR(VALUE(_xlfn.LET(_xlpm.취합,_xlfn.VSTACK(원본!A:D),_xlfn._xlws.FILTER(_xlpm.취합,_xlfn.CHOOSECOLS(_xlpm.취합,1)&lt;&gt;""))),_xlfn.LET(_xlpm.취합,_xlfn.VSTACK(원본!A:D),_xlfn._xlws.FILTER(_xlpm.취합,_xlfn.CHOOSECOLS(_xlpm.취합,1)&lt;&gt;"")))</f>
        <v>월간 출퇴근 기록</v>
      </c>
      <c r="B4" s="8">
        <v>0</v>
      </c>
      <c r="C4" s="8">
        <v>0</v>
      </c>
      <c r="D4" s="8">
        <v>0</v>
      </c>
      <c r="E4" s="8">
        <f>IF(OR(A4="월간 출퇴근 기록",A4="성명",A4="NO"),3,VALUE(TYPE(A4)))</f>
        <v>3</v>
      </c>
      <c r="G4" s="1" t="str" cm="1">
        <f t="array" ref="G4:G7">_xlfn.LET(_xlpm.직원목록,_xlfn._xlws.FILTER(A4:A13002,(E4:E13002&lt;&gt;1)*(E4:E13002&lt;&gt;3)*(E4:E13002&lt;&gt;4),""),_xlfn.TOCOL(_xlpm.직원목록,1))</f>
        <v>홍길동</v>
      </c>
      <c r="H4" s="14">
        <f>SUMIF(A:A,G4,D:D)*$K$3</f>
        <v>70000</v>
      </c>
    </row>
    <row r="5" spans="1:11" x14ac:dyDescent="0.3">
      <c r="A5" s="8" t="str">
        <v>성명</v>
      </c>
      <c r="B5" s="8" t="str">
        <v>홍길동</v>
      </c>
      <c r="C5" s="8">
        <v>0</v>
      </c>
      <c r="D5" s="8">
        <v>0</v>
      </c>
      <c r="E5" s="8">
        <f t="shared" ref="E5:E39" si="0">IF(OR(A5="월간 출퇴근 기록",A5="성명",A5="NO"),3,VALUE(TYPE(A5)))</f>
        <v>3</v>
      </c>
      <c r="G5" s="1" t="str">
        <v>김길동</v>
      </c>
      <c r="H5" s="14">
        <f>SUMIF(A:A,G5,D:D)*$K$3</f>
        <v>120000</v>
      </c>
    </row>
    <row r="6" spans="1:11" x14ac:dyDescent="0.3">
      <c r="A6" s="8" t="str">
        <v>NO</v>
      </c>
      <c r="B6" s="8" t="str">
        <v>업무 기록</v>
      </c>
      <c r="C6" s="8" t="str">
        <v>출근</v>
      </c>
      <c r="D6" s="8" t="str">
        <v>퇴근</v>
      </c>
      <c r="E6" s="8">
        <f t="shared" si="0"/>
        <v>3</v>
      </c>
      <c r="G6" s="1" t="str">
        <v>고길동</v>
      </c>
      <c r="H6" s="14">
        <f>SUMIF(A:A,G6,D:D)*$K$3</f>
        <v>100000</v>
      </c>
    </row>
    <row r="7" spans="1:11" x14ac:dyDescent="0.3">
      <c r="A7" s="8">
        <v>1</v>
      </c>
      <c r="B7" s="8" t="str">
        <v>사무정리</v>
      </c>
      <c r="C7" s="8">
        <v>0.375</v>
      </c>
      <c r="D7" s="8">
        <v>0.75</v>
      </c>
      <c r="E7" s="8">
        <f t="shared" si="0"/>
        <v>1</v>
      </c>
      <c r="G7" s="1" t="str">
        <v>강길동</v>
      </c>
      <c r="H7" s="14">
        <f>SUMIF(A:A,G7,D:D)*$K$3</f>
        <v>100000</v>
      </c>
    </row>
    <row r="8" spans="1:11" x14ac:dyDescent="0.3">
      <c r="A8" s="8">
        <v>2</v>
      </c>
      <c r="B8" s="8" t="str">
        <v>사무정리</v>
      </c>
      <c r="C8" s="8">
        <v>0.375</v>
      </c>
      <c r="D8" s="8">
        <v>0.75</v>
      </c>
      <c r="E8" s="8">
        <f t="shared" si="0"/>
        <v>1</v>
      </c>
    </row>
    <row r="9" spans="1:11" x14ac:dyDescent="0.3">
      <c r="A9" s="8">
        <v>3</v>
      </c>
      <c r="B9" s="8" t="str">
        <v>사무정리</v>
      </c>
      <c r="C9" s="8">
        <v>0.375</v>
      </c>
      <c r="D9" s="8">
        <v>0.83333333333333337</v>
      </c>
      <c r="E9" s="8">
        <f t="shared" si="0"/>
        <v>1</v>
      </c>
    </row>
    <row r="10" spans="1:11" x14ac:dyDescent="0.3">
      <c r="A10" s="8">
        <v>4</v>
      </c>
      <c r="B10" s="8" t="str">
        <v>사무정리</v>
      </c>
      <c r="C10" s="8">
        <v>0.375</v>
      </c>
      <c r="D10" s="8">
        <v>0.75</v>
      </c>
      <c r="E10" s="8">
        <f t="shared" si="0"/>
        <v>1</v>
      </c>
    </row>
    <row r="11" spans="1:11" x14ac:dyDescent="0.3">
      <c r="A11" s="8">
        <v>5</v>
      </c>
      <c r="B11" s="8" t="str">
        <v>사무정리</v>
      </c>
      <c r="C11" s="8">
        <v>0.375</v>
      </c>
      <c r="D11" s="8">
        <v>0.95833333333333337</v>
      </c>
      <c r="E11" s="8">
        <f t="shared" si="0"/>
        <v>1</v>
      </c>
    </row>
    <row r="12" spans="1:11" x14ac:dyDescent="0.3">
      <c r="A12" s="8" t="str">
        <v>홍길동</v>
      </c>
      <c r="B12" s="8">
        <v>0</v>
      </c>
      <c r="C12" s="8">
        <v>0</v>
      </c>
      <c r="D12" s="8">
        <v>7</v>
      </c>
      <c r="E12" s="8">
        <f t="shared" si="0"/>
        <v>2</v>
      </c>
    </row>
    <row r="13" spans="1:11" x14ac:dyDescent="0.3">
      <c r="A13" s="8" t="str">
        <v>월간 출퇴근 기록</v>
      </c>
      <c r="B13" s="8">
        <v>0</v>
      </c>
      <c r="C13" s="8">
        <v>0</v>
      </c>
      <c r="D13" s="8">
        <v>0</v>
      </c>
      <c r="E13" s="8">
        <f t="shared" si="0"/>
        <v>3</v>
      </c>
    </row>
    <row r="14" spans="1:11" x14ac:dyDescent="0.3">
      <c r="A14" s="8" t="str">
        <v>성명</v>
      </c>
      <c r="B14" s="8" t="str">
        <v>김길동</v>
      </c>
      <c r="C14" s="8">
        <v>0</v>
      </c>
      <c r="D14" s="8">
        <v>0</v>
      </c>
      <c r="E14" s="8">
        <f t="shared" si="0"/>
        <v>3</v>
      </c>
    </row>
    <row r="15" spans="1:11" x14ac:dyDescent="0.3">
      <c r="A15" s="8" t="str">
        <v>NO</v>
      </c>
      <c r="B15" s="8" t="str">
        <v>업무 기록</v>
      </c>
      <c r="C15" s="8" t="str">
        <v>출근</v>
      </c>
      <c r="D15" s="8" t="str">
        <v>퇴근</v>
      </c>
      <c r="E15" s="8">
        <f t="shared" si="0"/>
        <v>3</v>
      </c>
    </row>
    <row r="16" spans="1:11" x14ac:dyDescent="0.3">
      <c r="A16" s="8">
        <v>1</v>
      </c>
      <c r="B16" s="8" t="str">
        <v>사무정리</v>
      </c>
      <c r="C16" s="8">
        <v>0.375</v>
      </c>
      <c r="D16" s="8">
        <v>0.75</v>
      </c>
      <c r="E16" s="8">
        <f t="shared" si="0"/>
        <v>1</v>
      </c>
    </row>
    <row r="17" spans="1:5" x14ac:dyDescent="0.3">
      <c r="A17" s="8">
        <v>2</v>
      </c>
      <c r="B17" s="8" t="str">
        <v>사무정리</v>
      </c>
      <c r="C17" s="8">
        <v>0.375</v>
      </c>
      <c r="D17" s="8">
        <v>0.75</v>
      </c>
      <c r="E17" s="8">
        <f t="shared" si="0"/>
        <v>1</v>
      </c>
    </row>
    <row r="18" spans="1:5" x14ac:dyDescent="0.3">
      <c r="A18" s="8">
        <v>3</v>
      </c>
      <c r="B18" s="8" t="str">
        <v>사무정리</v>
      </c>
      <c r="C18" s="8">
        <v>0.375</v>
      </c>
      <c r="D18" s="8">
        <v>0.89583333333333337</v>
      </c>
      <c r="E18" s="8">
        <f t="shared" si="0"/>
        <v>1</v>
      </c>
    </row>
    <row r="19" spans="1:5" x14ac:dyDescent="0.3">
      <c r="A19" s="8">
        <v>4</v>
      </c>
      <c r="B19" s="8" t="str">
        <v>사무정리</v>
      </c>
      <c r="C19" s="8">
        <v>0.375</v>
      </c>
      <c r="D19" s="8">
        <v>0.89583333333333337</v>
      </c>
      <c r="E19" s="8">
        <f t="shared" si="0"/>
        <v>1</v>
      </c>
    </row>
    <row r="20" spans="1:5" x14ac:dyDescent="0.3">
      <c r="A20" s="8">
        <v>5</v>
      </c>
      <c r="B20" s="8" t="str">
        <v>사무정리</v>
      </c>
      <c r="C20" s="8">
        <v>0.375</v>
      </c>
      <c r="D20" s="8">
        <v>0.95833333333333337</v>
      </c>
      <c r="E20" s="8">
        <f t="shared" si="0"/>
        <v>1</v>
      </c>
    </row>
    <row r="21" spans="1:5" x14ac:dyDescent="0.3">
      <c r="A21" s="8" t="str">
        <v>김길동</v>
      </c>
      <c r="B21" s="8">
        <v>0</v>
      </c>
      <c r="C21" s="8">
        <v>0</v>
      </c>
      <c r="D21" s="8">
        <v>12</v>
      </c>
      <c r="E21" s="8">
        <f t="shared" si="0"/>
        <v>2</v>
      </c>
    </row>
    <row r="22" spans="1:5" x14ac:dyDescent="0.3">
      <c r="A22" s="8" t="str">
        <v>월간 출퇴근 기록</v>
      </c>
      <c r="B22" s="8">
        <v>0</v>
      </c>
      <c r="C22" s="8">
        <v>0</v>
      </c>
      <c r="D22" s="8">
        <v>0</v>
      </c>
      <c r="E22" s="8">
        <f t="shared" si="0"/>
        <v>3</v>
      </c>
    </row>
    <row r="23" spans="1:5" x14ac:dyDescent="0.3">
      <c r="A23" s="8" t="str">
        <v>성명</v>
      </c>
      <c r="B23" s="8" t="str">
        <v>고길동</v>
      </c>
      <c r="C23" s="8">
        <v>0</v>
      </c>
      <c r="D23" s="8">
        <v>0</v>
      </c>
      <c r="E23" s="8">
        <f t="shared" si="0"/>
        <v>3</v>
      </c>
    </row>
    <row r="24" spans="1:5" x14ac:dyDescent="0.3">
      <c r="A24" s="8" t="str">
        <v>NO</v>
      </c>
      <c r="B24" s="8" t="str">
        <v>업무 기록</v>
      </c>
      <c r="C24" s="8" t="str">
        <v>출근</v>
      </c>
      <c r="D24" s="8" t="str">
        <v>퇴근</v>
      </c>
      <c r="E24" s="8">
        <f t="shared" si="0"/>
        <v>3</v>
      </c>
    </row>
    <row r="25" spans="1:5" x14ac:dyDescent="0.3">
      <c r="A25" s="8">
        <v>1</v>
      </c>
      <c r="B25" s="8" t="str">
        <v>사무정리</v>
      </c>
      <c r="C25" s="8">
        <v>0.375</v>
      </c>
      <c r="D25" s="8">
        <v>0.75</v>
      </c>
      <c r="E25" s="8">
        <f t="shared" si="0"/>
        <v>1</v>
      </c>
    </row>
    <row r="26" spans="1:5" x14ac:dyDescent="0.3">
      <c r="A26" s="8">
        <v>2</v>
      </c>
      <c r="B26" s="8" t="str">
        <v>사무정리</v>
      </c>
      <c r="C26" s="8">
        <v>0.375</v>
      </c>
      <c r="D26" s="8">
        <v>0.85416666666666663</v>
      </c>
      <c r="E26" s="8">
        <f t="shared" si="0"/>
        <v>1</v>
      </c>
    </row>
    <row r="27" spans="1:5" x14ac:dyDescent="0.3">
      <c r="A27" s="8">
        <v>3</v>
      </c>
      <c r="B27" s="8" t="str">
        <v>사무정리</v>
      </c>
      <c r="C27" s="8">
        <v>0.375</v>
      </c>
      <c r="D27" s="8">
        <v>0.85416666666666663</v>
      </c>
      <c r="E27" s="8">
        <f t="shared" si="0"/>
        <v>1</v>
      </c>
    </row>
    <row r="28" spans="1:5" x14ac:dyDescent="0.3">
      <c r="A28" s="8">
        <v>4</v>
      </c>
      <c r="B28" s="8" t="str">
        <v>사무정리</v>
      </c>
      <c r="C28" s="8">
        <v>0.375</v>
      </c>
      <c r="D28" s="8">
        <v>0.75</v>
      </c>
      <c r="E28" s="8">
        <f t="shared" si="0"/>
        <v>1</v>
      </c>
    </row>
    <row r="29" spans="1:5" x14ac:dyDescent="0.3">
      <c r="A29" s="8">
        <v>5</v>
      </c>
      <c r="B29" s="8" t="str">
        <v>사무정리</v>
      </c>
      <c r="C29" s="8">
        <v>0.375</v>
      </c>
      <c r="D29" s="8">
        <v>0.95833333333333337</v>
      </c>
      <c r="E29" s="8">
        <f t="shared" si="0"/>
        <v>1</v>
      </c>
    </row>
    <row r="30" spans="1:5" x14ac:dyDescent="0.3">
      <c r="A30" s="8" t="str">
        <v>고길동</v>
      </c>
      <c r="B30" s="8">
        <v>0</v>
      </c>
      <c r="C30" s="8">
        <v>0</v>
      </c>
      <c r="D30" s="8">
        <v>10</v>
      </c>
      <c r="E30" s="8">
        <f t="shared" si="0"/>
        <v>2</v>
      </c>
    </row>
    <row r="31" spans="1:5" x14ac:dyDescent="0.3">
      <c r="A31" s="8" t="str">
        <v>월간 출퇴근 기록</v>
      </c>
      <c r="B31" s="8">
        <v>0</v>
      </c>
      <c r="C31" s="8">
        <v>0</v>
      </c>
      <c r="D31" s="8">
        <v>0</v>
      </c>
      <c r="E31" s="8">
        <f t="shared" si="0"/>
        <v>3</v>
      </c>
    </row>
    <row r="32" spans="1:5" x14ac:dyDescent="0.3">
      <c r="A32" s="8" t="str">
        <v>성명</v>
      </c>
      <c r="B32" s="8" t="str">
        <v>강길동</v>
      </c>
      <c r="C32" s="8">
        <v>0</v>
      </c>
      <c r="D32" s="8">
        <v>0</v>
      </c>
      <c r="E32" s="8">
        <f t="shared" si="0"/>
        <v>3</v>
      </c>
    </row>
    <row r="33" spans="1:5" x14ac:dyDescent="0.3">
      <c r="A33" s="8" t="str">
        <v>NO</v>
      </c>
      <c r="B33" s="8" t="str">
        <v>업무 기록</v>
      </c>
      <c r="C33" s="8" t="str">
        <v>출근</v>
      </c>
      <c r="D33" s="8" t="str">
        <v>퇴근</v>
      </c>
      <c r="E33" s="8">
        <f t="shared" si="0"/>
        <v>3</v>
      </c>
    </row>
    <row r="34" spans="1:5" x14ac:dyDescent="0.3">
      <c r="A34" s="8">
        <v>1</v>
      </c>
      <c r="B34" s="8" t="str">
        <v>사무정리</v>
      </c>
      <c r="C34" s="8">
        <v>0.375</v>
      </c>
      <c r="D34" s="8">
        <v>0.75</v>
      </c>
      <c r="E34" s="8">
        <f t="shared" si="0"/>
        <v>1</v>
      </c>
    </row>
    <row r="35" spans="1:5" x14ac:dyDescent="0.3">
      <c r="A35" s="8">
        <v>2</v>
      </c>
      <c r="B35" s="8" t="str">
        <v>사무정리</v>
      </c>
      <c r="C35" s="8">
        <v>0.375</v>
      </c>
      <c r="D35" s="8">
        <v>0.85416666666666663</v>
      </c>
      <c r="E35" s="8">
        <f t="shared" si="0"/>
        <v>1</v>
      </c>
    </row>
    <row r="36" spans="1:5" x14ac:dyDescent="0.3">
      <c r="A36" s="8">
        <v>3</v>
      </c>
      <c r="B36" s="8" t="str">
        <v>사무정리</v>
      </c>
      <c r="C36" s="8">
        <v>0.375</v>
      </c>
      <c r="D36" s="8">
        <v>0.85416666666666663</v>
      </c>
      <c r="E36" s="8">
        <f t="shared" si="0"/>
        <v>1</v>
      </c>
    </row>
    <row r="37" spans="1:5" x14ac:dyDescent="0.3">
      <c r="A37" s="8">
        <v>4</v>
      </c>
      <c r="B37" s="8" t="str">
        <v>사무정리</v>
      </c>
      <c r="C37" s="8">
        <v>0.375</v>
      </c>
      <c r="D37" s="8">
        <v>0.75</v>
      </c>
      <c r="E37" s="8">
        <f t="shared" si="0"/>
        <v>1</v>
      </c>
    </row>
    <row r="38" spans="1:5" x14ac:dyDescent="0.3">
      <c r="A38" s="8">
        <v>5</v>
      </c>
      <c r="B38" s="8" t="str">
        <v>사무정리</v>
      </c>
      <c r="C38" s="8">
        <v>0.375</v>
      </c>
      <c r="D38" s="8">
        <v>0.95833333333333337</v>
      </c>
      <c r="E38" s="8">
        <f t="shared" si="0"/>
        <v>1</v>
      </c>
    </row>
    <row r="39" spans="1:5" x14ac:dyDescent="0.3">
      <c r="A39" s="8" t="str">
        <v>강길동</v>
      </c>
      <c r="B39" s="8">
        <v>0</v>
      </c>
      <c r="C39" s="8">
        <v>0</v>
      </c>
      <c r="D39" s="8">
        <v>10</v>
      </c>
      <c r="E39" s="8">
        <f t="shared" si="0"/>
        <v>2</v>
      </c>
    </row>
  </sheetData>
  <phoneticPr fontId="2" type="noConversion"/>
  <conditionalFormatting sqref="A3:E1048576">
    <cfRule type="expression" dxfId="0" priority="2">
      <formula>$E3=2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원본</vt:lpstr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 더</dc:creator>
  <cp:lastModifiedBy>미 더</cp:lastModifiedBy>
  <dcterms:created xsi:type="dcterms:W3CDTF">2025-06-13T07:14:23Z</dcterms:created>
  <dcterms:modified xsi:type="dcterms:W3CDTF">2025-06-21T12:52:00Z</dcterms:modified>
</cp:coreProperties>
</file>