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dRichValueWebImage.xml" ContentType="application/vnd.ms-excel.rdrichvaluewebimage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penguin\Downloads\엑기스 함수 마스터 챌린지 2일차\"/>
    </mc:Choice>
  </mc:AlternateContent>
  <xr:revisionPtr revIDLastSave="0" documentId="13_ncr:1_{07BCFCCA-C930-44E4-A165-208C07BC82DE}" xr6:coauthVersionLast="47" xr6:coauthVersionMax="47" xr10:uidLastSave="{00000000-0000-0000-0000-000000000000}"/>
  <bookViews>
    <workbookView xWindow="28680" yWindow="-120" windowWidth="29040" windowHeight="15720" activeTab="6" xr2:uid="{0D53270C-6E85-4645-A52B-76CFEBE3F688}"/>
  </bookViews>
  <sheets>
    <sheet name="시작" sheetId="6" r:id="rId1"/>
    <sheet name="✨보충강의" sheetId="7" r:id="rId2"/>
    <sheet name="👉 챌린지참여방법" sheetId="8" r:id="rId3"/>
    <sheet name="LET" sheetId="2" r:id="rId4"/>
    <sheet name="LAMBDA" sheetId="3" r:id="rId5"/>
    <sheet name="TEXT" sheetId="4" r:id="rId6"/>
    <sheet name="TEXTSPLIT" sheetId="5" r:id="rId7"/>
    <sheet name="LAMBDA미션" sheetId="9" r:id="rId8"/>
  </sheets>
  <definedNames>
    <definedName name="_____________key1" hidden="1">#REF!</definedName>
    <definedName name="___________key1" hidden="1">#REF!</definedName>
    <definedName name="__________key1" hidden="1">#REF!</definedName>
    <definedName name="_________key1" hidden="1">#REF!</definedName>
    <definedName name="________key1" hidden="1">#REF!</definedName>
    <definedName name="_______key1" hidden="1">#REF!</definedName>
    <definedName name="______key1" hidden="1">#REF!</definedName>
    <definedName name="_____key1" hidden="1">#REF!</definedName>
    <definedName name="____key1" hidden="1">#REF!</definedName>
    <definedName name="___key1" hidden="1">#REF!</definedName>
    <definedName name="__123Graph_D" hidden="1">#N/A</definedName>
    <definedName name="__123Graph_X" hidden="1">#N/A</definedName>
    <definedName name="__IntlFixup" hidden="1">TRUE</definedName>
    <definedName name="__key1" hidden="1">#REF!</definedName>
    <definedName name="_14j1_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14j1_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14j1_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7A9_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7A9_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7A9_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A9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A9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A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AtRisk_SimSetting_AutomaticallyGenerateReports" hidden="1">FALSE</definedName>
    <definedName name="_AtRisk_SimSetting_AutomaticResultsDisplayMode" hidden="1">0</definedName>
    <definedName name="_AtRisk_SimSetting_ConvergenceConfidenceLevel" hidden="1">0.95</definedName>
    <definedName name="_AtRisk_SimSetting_ConvergencePercentileToTest" hidden="1">0.9</definedName>
    <definedName name="_AtRisk_SimSetting_ConvergencePerformMeanTest" hidden="1">TRUE</definedName>
    <definedName name="_AtRisk_SimSetting_ConvergencePerformPercentileTest" hidden="1">FALSE</definedName>
    <definedName name="_AtRisk_SimSetting_ConvergencePerformStdDeviationTest" hidden="1">FALSE</definedName>
    <definedName name="_AtRisk_SimSetting_ConvergenceTestAllOutputs" hidden="1">TRUE</definedName>
    <definedName name="_AtRisk_SimSetting_ConvergenceTestingPeriod" hidden="1">100</definedName>
    <definedName name="_AtRisk_SimSetting_ConvergenceTolerance" hidden="1">0.03</definedName>
    <definedName name="_AtRisk_SimSetting_LiveUpdate" hidden="1">TRUE</definedName>
    <definedName name="_AtRisk_SimSetting_LiveUpdatePeriod" hidden="1">-1</definedName>
    <definedName name="_AtRisk_SimSetting_RandomNumberGenerator" hidden="1">0</definedName>
    <definedName name="_AtRisk_SimSetting_ReportsList" hidden="1">0</definedName>
    <definedName name="_AtRisk_SimSetting_SimNameCount" hidden="1">0</definedName>
    <definedName name="_AtRisk_SimSetting_SmartSensitivityAnalysisEnabled" hidden="1">TRUE</definedName>
    <definedName name="_AtRisk_SimSetting_StatisticFunctionUpdating" hidden="1">1</definedName>
    <definedName name="_AtRisk_SimSetting_StdRecalcBehavior" hidden="1">1</definedName>
    <definedName name="_AtRisk_SimSetting_StdRecalcWithoutRiskStatic" hidden="1">0</definedName>
    <definedName name="_AtRisk_SimSetting_StdRecalcWithoutRiskStaticPercentile" hidden="1">0.5</definedName>
    <definedName name="_Fill" hidden="1">#REF!</definedName>
    <definedName name="_xlnm._FilterDatabase" localSheetId="5" hidden="1">TEXT!$B$9:$B$14</definedName>
    <definedName name="_xlnm._FilterDatabase" hidden="1">#REF!</definedName>
    <definedName name="_j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j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j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Key1" hidden="1">#REF!</definedName>
    <definedName name="_Key2" hidden="1">#REF!</definedName>
    <definedName name="_Order1" hidden="1">0</definedName>
    <definedName name="_Order2" hidden="1">0</definedName>
    <definedName name="_Parse_In" hidden="1">#REF!</definedName>
    <definedName name="_Parse_Out" hidden="1">#REF!</definedName>
    <definedName name="_Sort" hidden="1">#N/A</definedName>
    <definedName name="aaa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A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A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bc" hidden="1">#REF!</definedName>
    <definedName name="ad" hidden="1">#REF!</definedName>
    <definedName name="Advances" hidden="1">#REF!</definedName>
    <definedName name="anscount" hidden="1">1</definedName>
    <definedName name="AS2DocOpenMode" hidden="1">"AS2DocumentEdit"</definedName>
    <definedName name="asdfasfffffffffffff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sdfasfffffffffffff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sdfasfffffffffffff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ARC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ARC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ARC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el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elt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el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IO_F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IO_F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IO_F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sc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sc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sc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YG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YG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YG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cc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cc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cc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HD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HD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H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d" localSheetId="1" hidden="1">{"'Vendor Evaluation Form'!$A$1:$L$48"}</definedName>
    <definedName name="dd" localSheetId="2" hidden="1">{"'Vendor Evaluation Form'!$A$1:$L$48"}</definedName>
    <definedName name="dd" hidden="1">{"'Vendor Evaluation Form'!$A$1:$L$48"}</definedName>
    <definedName name="DDD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DD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D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FASDFD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FASDFDS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FASDFD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fl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fls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fl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AFAHSDHFDH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AFAHSDHFDH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AFAHSDHFDH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yry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yry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yr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rw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rw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rw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asdsadfsa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asdsadfsa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asdsadfsa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fd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fd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f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g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gs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g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ghfg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ghfg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ghfg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GF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GF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GF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kfhk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kfhk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kfhk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INDGENDER" comment="주민등록번호에서 성별을 추출한다">_xlfn.LAMBDA(_xlpm.주민번호,IF(ISODD(MID(_xlpm.주민번호,8,1)),"남성","여성"))</definedName>
    <definedName name="fjhfgd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jhfgdj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jhfgd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S3PL" localSheetId="1" hidden="1">{"'Vendor Evaluation Form'!$A$1:$L$48"}</definedName>
    <definedName name="FS3PL" localSheetId="2" hidden="1">{"'Vendor Evaluation Form'!$A$1:$L$48"}</definedName>
    <definedName name="FS3PL" hidden="1">{"'Vendor Evaluation Form'!$A$1:$L$48"}</definedName>
    <definedName name="FS3PL전체" localSheetId="1" hidden="1">{"'Vendor Evaluation Form'!$A$1:$L$48"}</definedName>
    <definedName name="FS3PL전체" localSheetId="2" hidden="1">{"'Vendor Evaluation Form'!$A$1:$L$48"}</definedName>
    <definedName name="FS3PL전체" hidden="1">{"'Vendor Evaluation Form'!$A$1:$L$48"}</definedName>
    <definedName name="gfdgd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dgd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dg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D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DJ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D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fg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fg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fg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G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G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G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h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hj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h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G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G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G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h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h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h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TML_CodePage" hidden="1">949</definedName>
    <definedName name="HTML_Control" localSheetId="1" hidden="1">{"'7-2지역별'!$A$1:$R$44"}</definedName>
    <definedName name="HTML_Control" localSheetId="2" hidden="1">{"'7-2지역별'!$A$1:$R$44"}</definedName>
    <definedName name="HTML_Control" hidden="1">{"'7-2지역별'!$A$1:$R$44"}</definedName>
    <definedName name="HTML_Control_1" localSheetId="1" hidden="1">{"'Vendor Evaluation Form'!$A$1:$L$48"}</definedName>
    <definedName name="HTML_Control_1" localSheetId="2" hidden="1">{"'Vendor Evaluation Form'!$A$1:$L$48"}</definedName>
    <definedName name="HTML_Control_1" hidden="1">{"'Vendor Evaluation Form'!$A$1:$L$48"}</definedName>
    <definedName name="HTML_Description" hidden="1">""</definedName>
    <definedName name="HTML_Email" hidden="1">""</definedName>
    <definedName name="HTML_Header" hidden="1">"7-2지역별"</definedName>
    <definedName name="HTML_LastUpdate" hidden="1">"98-11-28"</definedName>
    <definedName name="HTML_LineAfter" hidden="1">FALSE</definedName>
    <definedName name="HTML_LineBefore" hidden="1">FALSE</definedName>
    <definedName name="HTML_Name" hidden="1">"서준호"</definedName>
    <definedName name="HTML_OBDlg2" hidden="1">TRUE</definedName>
    <definedName name="HTML_OBDlg4" hidden="1">TRUE</definedName>
    <definedName name="HTML_OS" hidden="1">0</definedName>
    <definedName name="HTML_PathFile" hidden="1">"C:\My Documents\981151"</definedName>
    <definedName name="HTML_Title" hidden="1">"월보"</definedName>
    <definedName name="IQ_ADDIN" hidden="1">"AUTO"</definedName>
    <definedName name="IQ_CH" hidden="1">110000</definedName>
    <definedName name="IQ_CQ" hidden="1">5000</definedName>
    <definedName name="IQ_CY" hidden="1">10000</definedName>
    <definedName name="IQ_DAILY" hidden="1">500000</definedName>
    <definedName name="IQ_FH" hidden="1">100000</definedName>
    <definedName name="IQ_FQ" hidden="1">500</definedName>
    <definedName name="IQ_FWD_CY" hidden="1">10001</definedName>
    <definedName name="IQ_FWD_CY1" hidden="1">10002</definedName>
    <definedName name="IQ_FWD_CY2" hidden="1">10003</definedName>
    <definedName name="IQ_FWD_FY" hidden="1">1001</definedName>
    <definedName name="IQ_FWD_FY1" hidden="1">1002</definedName>
    <definedName name="IQ_FWD_FY2" hidden="1">1003</definedName>
    <definedName name="IQ_FWD_Q" hidden="1">501</definedName>
    <definedName name="IQ_FWD_Q1" hidden="1">502</definedName>
    <definedName name="IQ_FWD_Q2" hidden="1">503</definedName>
    <definedName name="IQ_FY" hidden="1">1000</definedName>
    <definedName name="IQ_LATESTK" hidden="1">1000</definedName>
    <definedName name="IQ_LATESTQ" hidden="1">500</definedName>
    <definedName name="IQ_LTM" hidden="1">2000</definedName>
    <definedName name="IQ_LTMMONTH" hidden="1">120000</definedName>
    <definedName name="IQ_MONTH" hidden="1">15000</definedName>
    <definedName name="IQ_NAMES_REVISION_DATE_" hidden="1">40664.9238194444</definedName>
    <definedName name="IQ_NTM" hidden="1">6000</definedName>
    <definedName name="IQ_TODAY" hidden="1">0</definedName>
    <definedName name="IQ_WEEK" hidden="1">50000</definedName>
    <definedName name="IQ_YTD" hidden="1">3000</definedName>
    <definedName name="IQ_YTDMONTH" hidden="1">130000</definedName>
    <definedName name="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F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FJ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F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G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G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G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J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J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J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j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K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KJ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K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F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F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F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kk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kk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kk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L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L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L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PI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PI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PI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l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l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l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mina" hidden="1">#REF!</definedName>
    <definedName name="mm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mm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mm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MYSUM" comment="값1과 값2의 합계를 구합니다.">_xlfn.LAMBDA(_xlpm.값1,_xlpm.값2,_xlpm.값1+_xlpm.값2)</definedName>
    <definedName name="nn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nn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nn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o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o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o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honeNo" comment="올바른 휴대전화 번호 형식으로 변경합니다.">_xlfn.LAMBDA(_xlpm.연락처,TEXT(_xlpm.연락처,"000-0000-0000"))</definedName>
    <definedName name="PPP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PP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PP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r" hidden="1">#REF!</definedName>
    <definedName name="PRE" hidden="1">#REF!</definedName>
    <definedName name="Prep" hidden="1">#REF!</definedName>
    <definedName name="Prepaid" hidden="1">#N/A</definedName>
    <definedName name="Prepaidm" hidden="1">#N/A</definedName>
    <definedName name="Prepayments1" hidden="1">#REF!</definedName>
    <definedName name="prer" hidden="1">#REF!</definedName>
    <definedName name="q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e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e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KR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KR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KR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QQQQQQQQQQQQQQ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QQQQQQQQQQQQQQ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QQQQQQQQQQQQ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rrttrrtre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rrttrrtret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rrttrrtre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twe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twe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tw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w" localSheetId="1" hidden="1">{"'7-2지역별'!$A$1:$R$44"}</definedName>
    <definedName name="qw" localSheetId="2" hidden="1">{"'7-2지역별'!$A$1:$R$44"}</definedName>
    <definedName name="qw" hidden="1">{"'7-2지역별'!$A$1:$R$44"}</definedName>
    <definedName name="qw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w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w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" localSheetId="1" hidden="1">{"'7-2지역별'!$A$1:$R$44"}</definedName>
    <definedName name="re" localSheetId="2" hidden="1">{"'7-2지역별'!$A$1:$R$44"}</definedName>
    <definedName name="re" hidden="1">{"'7-2지역별'!$A$1:$R$44"}</definedName>
    <definedName name="RENN" localSheetId="1" hidden="1">{"'7-2지역별'!$A$1:$R$44"}</definedName>
    <definedName name="RENN" localSheetId="2" hidden="1">{"'7-2지역별'!$A$1:$R$44"}</definedName>
    <definedName name="RENN" hidden="1">{"'7-2지역별'!$A$1:$R$44"}</definedName>
    <definedName name="re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t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y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y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iskAfterRecalcMacro" hidden="1">""</definedName>
    <definedName name="RiskAfterSimMacro" hidden="1">""</definedName>
    <definedName name="RiskBeforeRecalcMacro" hidden="1">""</definedName>
    <definedName name="RiskBeforeSimMacro" hidden="1">""</definedName>
    <definedName name="RiskCollectDistributionSamples" hidden="1">2</definedName>
    <definedName name="RiskFixedSeed" hidden="1">1</definedName>
    <definedName name="RiskHasSettings" hidden="1">5</definedName>
    <definedName name="RiskMinimizeOnStart" hidden="1">FALSE</definedName>
    <definedName name="RiskMonitorConvergence" hidden="1">FALSE</definedName>
    <definedName name="RiskMultipleCPUSupportEnabled" hidden="1">TRUE</definedName>
    <definedName name="RiskNumIterations" hidden="1">100</definedName>
    <definedName name="RiskNumSimulations" hidden="1">1</definedName>
    <definedName name="RiskPauseOnError" hidden="1">FALSE</definedName>
    <definedName name="RiskRunAfterRecalcMacro" hidden="1">FALSE</definedName>
    <definedName name="RiskRunAfterSimMacro" hidden="1">FALSE</definedName>
    <definedName name="RiskRunBeforeRecalcMacro" hidden="1">FALSE</definedName>
    <definedName name="RiskRunBeforeSimMacro" hidden="1">FALSE</definedName>
    <definedName name="RiskSamplingType" hidden="1">3</definedName>
    <definedName name="RiskStandardRecalc" hidden="1">2</definedName>
    <definedName name="RiskUpdateDisplay" hidden="1">FALSE</definedName>
    <definedName name="RiskUseDifferentSeedForEachSim" hidden="1">FALSE</definedName>
    <definedName name="RiskUseFixedSeed" hidden="1">FALSE</definedName>
    <definedName name="RiskUseMultipleCPUs" hidden="1">TRUE</definedName>
    <definedName name="rr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r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r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yrty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yrty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yrt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APBEXrevision" hidden="1">1</definedName>
    <definedName name="SAPBEXsysID" hidden="1">"BWP"</definedName>
    <definedName name="SAPBEXwbID" hidden="1">"41738Y2QV908KMBYHAHF2XQG9"</definedName>
    <definedName name="SAPFc" localSheetId="1" hidden="1">Main.SAPF4Help()</definedName>
    <definedName name="SAPFc" localSheetId="7" hidden="1">Main.SAPF4Help()</definedName>
    <definedName name="SAPFc" localSheetId="2" hidden="1">Main.SAPF4Help()</definedName>
    <definedName name="SAPFc" hidden="1">Main.SAPF4Help()</definedName>
    <definedName name="SAPFuncF4Help" localSheetId="1" hidden="1">Main.SAPF4Help()</definedName>
    <definedName name="SAPFuncF4Help" localSheetId="7" hidden="1">Main.SAPF4Help()</definedName>
    <definedName name="SAPFuncF4Help" localSheetId="2" hidden="1">Main.SAPF4Help()</definedName>
    <definedName name="SAPFuncF4Help" hidden="1">Main.SAPF4Help()</definedName>
    <definedName name="SDAFAD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DAFAD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DAFAD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df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dfs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df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fsdfsdafa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fsdfsdafa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fsdfsdaf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hdm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hdms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hdm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heet1" localSheetId="1" hidden="1">Main.SAPF4Help()</definedName>
    <definedName name="sheet1" localSheetId="7" hidden="1">Main.SAPF4Help()</definedName>
    <definedName name="sheet1" localSheetId="2" hidden="1">Main.SAPF4Help()</definedName>
    <definedName name="sheet1" hidden="1">Main.SAPF4Help()</definedName>
    <definedName name="sheet2" localSheetId="1" hidden="1">{#N/A,#N/A,FALSE,"BS";#N/A,#N/A,FALSE,"PL";#N/A,#N/A,FALSE,"처분";#N/A,#N/A,FALSE,"현금";#N/A,#N/A,FALSE,"매출";#N/A,#N/A,FALSE,"원가";#N/A,#N/A,FALSE,"경영"}</definedName>
    <definedName name="sheet2" localSheetId="2" hidden="1">{#N/A,#N/A,FALSE,"BS";#N/A,#N/A,FALSE,"PL";#N/A,#N/A,FALSE,"처분";#N/A,#N/A,FALSE,"현금";#N/A,#N/A,FALSE,"매출";#N/A,#N/A,FALSE,"원가";#N/A,#N/A,FALSE,"경영"}</definedName>
    <definedName name="sheet2" hidden="1">{#N/A,#N/A,FALSE,"BS";#N/A,#N/A,FALSE,"PL";#N/A,#N/A,FALSE,"처분";#N/A,#N/A,FALSE,"현금";#N/A,#N/A,FALSE,"매출";#N/A,#N/A,FALSE,"원가";#N/A,#N/A,FALSE,"경영"}</definedName>
    <definedName name="SQ" comment="지정한 값의 제곱을 구합니다.">_xlfn.LAMBDA(_xlpm.값,_xlpm.값^2)</definedName>
    <definedName name="STOCKCHART" comment="종목 코드의 주식 차트를 출력합니다.">_xlfn.LAMBDA(_xlpm.종목코드,_xlfn.IMAGE("https://ssl.pstatic.net/imgfinance/chart/mobile/mini/"&amp;TEXT(_xlpm.종목코드,"000000")&amp;"_end_up_tablet.png"))</definedName>
    <definedName name="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e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e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extRefCopyRangeCount" hidden="1">17</definedName>
    <definedName name="TH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HS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H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HSDL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HSDL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HSDL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OPO" hidden="1">#REF!</definedName>
    <definedName name="t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yry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yry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yry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t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tt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t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e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e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u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ut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u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NI_FILT_OFFSPEC" hidden="1">2</definedName>
    <definedName name="UNI_FILT_ONSPEC" hidden="1">1</definedName>
    <definedName name="UNI_NOTHING" hidden="1">0</definedName>
    <definedName name="UNI_PRES_FILTER" hidden="1">1</definedName>
    <definedName name="UNI_PRES_HEADINGS" hidden="1">16</definedName>
    <definedName name="UNI_PRES_INVERT" hidden="1">2</definedName>
    <definedName name="UNI_PRES_MATRIX" hidden="1">4</definedName>
    <definedName name="UNI_PRES_MERGED" hidden="1">8</definedName>
    <definedName name="UNI_PRES_OUTLIERS" hidden="1">32</definedName>
    <definedName name="UNI_RET_ATTRIB" hidden="1">64</definedName>
    <definedName name="UNI_RET_CONF" hidden="1">32</definedName>
    <definedName name="UNI_RET_DESC" hidden="1">4</definedName>
    <definedName name="UNI_RET_EQUIP" hidden="1">1</definedName>
    <definedName name="UNI_RET_OFFSPEC" hidden="1">512</definedName>
    <definedName name="UNI_RET_ONSPEC" hidden="1">256</definedName>
    <definedName name="UNI_RET_PROP" hidden="1">32</definedName>
    <definedName name="UNI_RET_PROPDESC" hidden="1">64</definedName>
    <definedName name="UNI_RET_SMPLPNT" hidden="1">4</definedName>
    <definedName name="UNI_RET_SPECMAX" hidden="1">2048</definedName>
    <definedName name="UNI_RET_SPECMIN" hidden="1">1024</definedName>
    <definedName name="UNI_RET_TAG" hidden="1">1</definedName>
    <definedName name="UNI_RET_TESTTIME" hidden="1">128</definedName>
    <definedName name="UNI_RET_TIME" hidden="1">8</definedName>
    <definedName name="UNI_RET_UNIT" hidden="1">2</definedName>
    <definedName name="UNI_RET_VALUE" hidden="1">16</definedName>
    <definedName name="u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ILITYA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ILITYA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ILITY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ty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ty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t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u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u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u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y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y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vv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vv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vv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ew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ew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e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.COSA._.FS._.국문." localSheetId="1" hidden="1">{#N/A,#N/A,FALSE,"BS";#N/A,#N/A,FALSE,"PL";#N/A,#N/A,FALSE,"처분";#N/A,#N/A,FALSE,"현금";#N/A,#N/A,FALSE,"매출";#N/A,#N/A,FALSE,"원가";#N/A,#N/A,FALSE,"경영"}</definedName>
    <definedName name="wrn.COSA._.FS._.국문." localSheetId="2" hidden="1">{#N/A,#N/A,FALSE,"BS";#N/A,#N/A,FALSE,"PL";#N/A,#N/A,FALSE,"처분";#N/A,#N/A,FALSE,"현금";#N/A,#N/A,FALSE,"매출";#N/A,#N/A,FALSE,"원가";#N/A,#N/A,FALSE,"경영"}</definedName>
    <definedName name="wrn.COSA._.FS._.국문." hidden="1">{#N/A,#N/A,FALSE,"BS";#N/A,#N/A,FALSE,"PL";#N/A,#N/A,FALSE,"처분";#N/A,#N/A,FALSE,"현금";#N/A,#N/A,FALSE,"매출";#N/A,#N/A,FALSE,"원가";#N/A,#N/A,FALSE,"경영"}</definedName>
    <definedName name="wrn.Lead._.Schedule." localSheetId="1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wrn.Lead._.Schedule." localSheetId="2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wrn.Lead._.Schedule.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wrn.손익보고.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.손익보고.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.손익보고.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W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W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c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c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c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REF_COLUMN_1" hidden="1">#REF!</definedName>
    <definedName name="XREF_COLUMN_2" hidden="1">#REF!</definedName>
    <definedName name="XREF_COLUMN_3" hidden="1">#REF!</definedName>
    <definedName name="XRefActiveRow" hidden="1">#REF!</definedName>
    <definedName name="XRefColumnsCount" hidden="1">9</definedName>
    <definedName name="XRefCopy1" hidden="1">#REF!</definedName>
    <definedName name="XRefCopy1Row" hidden="1">#REF!</definedName>
    <definedName name="XRefCopy2" hidden="1">#REF!</definedName>
    <definedName name="XRefCopy2Row" hidden="1">#REF!</definedName>
    <definedName name="XRefCopy3Row" hidden="1">#REF!</definedName>
    <definedName name="XRefCopyRangeCount" hidden="1">3</definedName>
    <definedName name="XRefPaste100Row" hidden="1">#REF!</definedName>
    <definedName name="XRefPaste101" hidden="1">#REF!</definedName>
    <definedName name="XRefPaste101Row" hidden="1">#REF!</definedName>
    <definedName name="XRefPaste102" hidden="1">#REF!</definedName>
    <definedName name="XRefPaste102Row" hidden="1">#REF!</definedName>
    <definedName name="XRefPaste104Row" hidden="1">#REF!</definedName>
    <definedName name="XRefPaste105Row" hidden="1">#REF!</definedName>
    <definedName name="XRefPaste106Row" hidden="1">#REF!</definedName>
    <definedName name="XRefPaste107" hidden="1">#REF!</definedName>
    <definedName name="XRefPaste107Row" hidden="1">#REF!</definedName>
    <definedName name="XRefPaste108" hidden="1">#REF!</definedName>
    <definedName name="XRefPaste108Row" hidden="1">#REF!</definedName>
    <definedName name="XRefPaste112Row" hidden="1">#REF!</definedName>
    <definedName name="XRefPaste113Row" hidden="1">#REF!</definedName>
    <definedName name="XRefPaste114Row" hidden="1">#REF!</definedName>
    <definedName name="XRefPaste115Row" hidden="1">#REF!</definedName>
    <definedName name="XRefPaste116" hidden="1">#REF!</definedName>
    <definedName name="XRefPaste116Row" hidden="1">#REF!</definedName>
    <definedName name="XRefPaste117" hidden="1">#REF!</definedName>
    <definedName name="XRefPaste117Row" hidden="1">#REF!</definedName>
    <definedName name="XRefPaste118Row" hidden="1">#REF!</definedName>
    <definedName name="XRefPaste119Row" hidden="1">#REF!</definedName>
    <definedName name="XRefPaste120Row" hidden="1">#REF!</definedName>
    <definedName name="XRefPaste121Row" hidden="1">#REF!</definedName>
    <definedName name="XRefPaste122Row" hidden="1">#REF!</definedName>
    <definedName name="XRefPaste123Row" hidden="1">#REF!</definedName>
    <definedName name="XRefPaste124" hidden="1">#REF!</definedName>
    <definedName name="XRefPaste124Row" hidden="1">#REF!</definedName>
    <definedName name="XRefPaste125Row" hidden="1">#REF!</definedName>
    <definedName name="XRefPaste126Row" hidden="1">#REF!</definedName>
    <definedName name="XRefPaste127Row" hidden="1">#REF!</definedName>
    <definedName name="XRefPaste128Row" hidden="1">#REF!</definedName>
    <definedName name="XRefPaste129Row" hidden="1">#REF!</definedName>
    <definedName name="XRefPaste130Row" hidden="1">#REF!</definedName>
    <definedName name="XRefPaste131Row" hidden="1">#REF!</definedName>
    <definedName name="XRefPaste132Row" hidden="1">#REF!</definedName>
    <definedName name="XRefPaste133Row" hidden="1">#REF!</definedName>
    <definedName name="XRefPaste134Row" hidden="1">#REF!</definedName>
    <definedName name="XRefPaste135Row" hidden="1">#REF!</definedName>
    <definedName name="XRefPaste136" hidden="1">#REF!</definedName>
    <definedName name="XRefPaste136Row" hidden="1">#REF!</definedName>
    <definedName name="XRefPaste137Row" hidden="1">#REF!</definedName>
    <definedName name="XRefPaste138" hidden="1">#REF!</definedName>
    <definedName name="XRefPaste138Row" hidden="1">#REF!</definedName>
    <definedName name="XRefPaste139Row" hidden="1">#REF!</definedName>
    <definedName name="XRefPaste140" hidden="1">#REF!</definedName>
    <definedName name="XRefPaste140Row" hidden="1">#REF!</definedName>
    <definedName name="XRefPaste141Row" hidden="1">#REF!</definedName>
    <definedName name="XRefPaste142Row" hidden="1">#REF!</definedName>
    <definedName name="XRefPaste143Row" hidden="1">#REF!</definedName>
    <definedName name="XRefPaste144Row" hidden="1">#REF!</definedName>
    <definedName name="XRefPaste145" hidden="1">#REF!</definedName>
    <definedName name="XRefPaste145Row" hidden="1">#REF!</definedName>
    <definedName name="XRefPaste146Row" hidden="1">#REF!</definedName>
    <definedName name="XRefPaste147Row" hidden="1">#REF!</definedName>
    <definedName name="XRefPaste148Row" hidden="1">#REF!</definedName>
    <definedName name="XRefPaste149Row" hidden="1">#REF!</definedName>
    <definedName name="XRefPaste150" hidden="1">#REF!</definedName>
    <definedName name="XRefPaste150Row" hidden="1">#REF!</definedName>
    <definedName name="XRefPaste151" hidden="1">#REF!</definedName>
    <definedName name="XRefPaste151Row" hidden="1">#REF!</definedName>
    <definedName name="XRefPaste152" hidden="1">#REF!</definedName>
    <definedName name="XRefPaste152Row" hidden="1">#REF!</definedName>
    <definedName name="XRefPaste153Row" hidden="1">#REF!</definedName>
    <definedName name="XRefPaste154Row" hidden="1">#REF!</definedName>
    <definedName name="XRefPaste155" hidden="1">#REF!</definedName>
    <definedName name="XRefPaste155Row" hidden="1">#REF!</definedName>
    <definedName name="XRefPaste156" hidden="1">#REF!</definedName>
    <definedName name="XRefPaste156Row" hidden="1">#REF!</definedName>
    <definedName name="XRefPaste157" hidden="1">#REF!</definedName>
    <definedName name="XRefPaste157Row" hidden="1">#REF!</definedName>
    <definedName name="XRefPaste158" hidden="1">#REF!</definedName>
    <definedName name="XRefPaste158Row" hidden="1">#REF!</definedName>
    <definedName name="XRefPaste159" hidden="1">#REF!</definedName>
    <definedName name="XRefPaste159Row" hidden="1">#REF!</definedName>
    <definedName name="XRefPaste160" hidden="1">#REF!</definedName>
    <definedName name="XRefPaste160Row" hidden="1">#REF!</definedName>
    <definedName name="XRefPaste161Row" hidden="1">#REF!</definedName>
    <definedName name="XRefPaste162Row" hidden="1">#REF!</definedName>
    <definedName name="XRefPaste163Row" hidden="1">#REF!</definedName>
    <definedName name="XRefPaste164" hidden="1">#REF!</definedName>
    <definedName name="XRefPaste164Row" hidden="1">#REF!</definedName>
    <definedName name="XRefPaste165Row" hidden="1">#REF!</definedName>
    <definedName name="XRefPaste166" hidden="1">#REF!</definedName>
    <definedName name="XRefPaste166Row" hidden="1">#REF!</definedName>
    <definedName name="XRefPaste167" hidden="1">#REF!</definedName>
    <definedName name="XRefPaste167Row" hidden="1">#REF!</definedName>
    <definedName name="XRefPaste168" hidden="1">#REF!</definedName>
    <definedName name="XRefPaste168Row" hidden="1">#REF!</definedName>
    <definedName name="XRefPaste169" hidden="1">#REF!</definedName>
    <definedName name="XRefPaste169Row" hidden="1">#REF!</definedName>
    <definedName name="XRefPaste170" hidden="1">#REF!</definedName>
    <definedName name="XRefPaste170Row" hidden="1">#REF!</definedName>
    <definedName name="XRefPaste171" hidden="1">#REF!</definedName>
    <definedName name="XRefPaste171Row" hidden="1">#REF!</definedName>
    <definedName name="XRefPaste172Row" hidden="1">#REF!</definedName>
    <definedName name="XRefPaste173Row" hidden="1">#REF!</definedName>
    <definedName name="XRefPaste174Row" hidden="1">#REF!</definedName>
    <definedName name="XRefPaste175" hidden="1">#REF!</definedName>
    <definedName name="XRefPaste175Row" hidden="1">#REF!</definedName>
    <definedName name="XRefPaste176Row" hidden="1">#REF!</definedName>
    <definedName name="XRefPaste177Row" hidden="1">#REF!</definedName>
    <definedName name="XRefPaste179" hidden="1">#REF!</definedName>
    <definedName name="XRefPaste179Row" hidden="1">#REF!</definedName>
    <definedName name="XRefPaste180" hidden="1">#REF!</definedName>
    <definedName name="XRefPaste180Row" hidden="1">#REF!</definedName>
    <definedName name="XRefPaste181" hidden="1">#REF!</definedName>
    <definedName name="XRefPaste181Row" hidden="1">#REF!</definedName>
    <definedName name="XRefPaste182" hidden="1">#REF!</definedName>
    <definedName name="XRefPaste182Row" hidden="1">#REF!</definedName>
    <definedName name="XRefPaste183" hidden="1">#REF!</definedName>
    <definedName name="XRefPaste183Row" hidden="1">#REF!</definedName>
    <definedName name="XRefPaste184Row" hidden="1">#REF!</definedName>
    <definedName name="XRefPaste185Row" hidden="1">#REF!</definedName>
    <definedName name="XRefPaste186Row" hidden="1">#REF!</definedName>
    <definedName name="XRefPaste187" hidden="1">#REF!</definedName>
    <definedName name="XRefPaste187Row" hidden="1">#REF!</definedName>
    <definedName name="XRefPaste188Row" hidden="1">#REF!</definedName>
    <definedName name="XRefPaste189Row" hidden="1">#REF!</definedName>
    <definedName name="XRefPaste1Row" hidden="1">#REF!</definedName>
    <definedName name="XRefPaste2" hidden="1">#REF!</definedName>
    <definedName name="XRefPaste2Row" hidden="1">#REF!</definedName>
    <definedName name="XRefPaste89Row" hidden="1">#REF!</definedName>
    <definedName name="XRefPaste90Row" hidden="1">#REF!</definedName>
    <definedName name="XRefPaste91" hidden="1">#REF!</definedName>
    <definedName name="XRefPaste91Row" hidden="1">#REF!</definedName>
    <definedName name="XRefPaste92" hidden="1">#REF!</definedName>
    <definedName name="XRefPaste92Row" hidden="1">#REF!</definedName>
    <definedName name="XRefPaste93" hidden="1">#REF!</definedName>
    <definedName name="XRefPaste93Row" hidden="1">#REF!</definedName>
    <definedName name="XRefPaste94Row" hidden="1">#REF!</definedName>
    <definedName name="XRefPaste95Row" hidden="1">#REF!</definedName>
    <definedName name="XRefPaste96" hidden="1">#REF!</definedName>
    <definedName name="XRefPaste96Row" hidden="1">#REF!</definedName>
    <definedName name="XRefPaste97" hidden="1">#REF!</definedName>
    <definedName name="XRefPaste97Row" hidden="1">#REF!</definedName>
    <definedName name="XRefPaste98" hidden="1">#REF!</definedName>
    <definedName name="XRefPaste98Row" hidden="1">#REF!</definedName>
    <definedName name="XRefPaste99" hidden="1">#REF!</definedName>
    <definedName name="XRefPaste99Row" hidden="1">#REF!</definedName>
    <definedName name="XRefPasteRangeCount" hidden="1">246</definedName>
    <definedName name="xx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x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x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XX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XX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XX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r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r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r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t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ZZ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ZZ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ZZ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ㄱㄱㄱ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ㄱㄱㄱ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ㄱㄱ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ㄷ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ㅅㅈ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ㅅㅈ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ㅅ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돗ㄱ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돗ㄱ속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돗ㄱ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됴ㄱ됴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됴ㄱ됴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됴ㄱ됴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셕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셕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셕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ㅇ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ㅇ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ㅇ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사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사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축실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축실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축실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똥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똥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똥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3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화학피앤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화학피앤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화학피앤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선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선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선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인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인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인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거아ㅏ라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거아ㅏ라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거아ㅏ라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건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건설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건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상재무제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상재무제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상재무제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영계획" localSheetId="1" hidden="1">{"'Vendor Evaluation Form'!$A$1:$L$48"}</definedName>
    <definedName name="경영계획" localSheetId="2" hidden="1">{"'Vendor Evaluation Form'!$A$1:$L$48"}</definedName>
    <definedName name="경영계획" hidden="1">{"'Vendor Evaluation Form'!$A$1:$L$48"}</definedName>
    <definedName name="경영방침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영방침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영방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정" hidden="1">#REF!</definedName>
    <definedName name="공헌이익기준손익계산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헌이익기준손익계산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헌이익기준손익계산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광주공장" hidden="1">#REF!</definedName>
    <definedName name="교육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교육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교육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매부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매부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매부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손익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손익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손익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장기PL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장기PL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장기PL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국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국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국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손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손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경영전략종합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경영전략종합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경영전략종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산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산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산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획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김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김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김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아여어엉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아여어엉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아여어엉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2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2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2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형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형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형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22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22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22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ㄹㅇㅎㅇ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ㄹㅇㅎㅇ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ㄹㅇㅎㅇ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론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론ㅎ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론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ㄴㄹㅇ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ㄴㄹㅇ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ㄴㄹㅇ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ㄻㄴㅇㄻ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ㄻㄴㅇㄻ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ㄻㄴㅇㄻ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ㅊㅁㅊㄴ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ㅊㅁㅊㄴ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ㅊㅁㅊㄴ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나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니ㅣㅁ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니ㅣㅁ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니ㅣㅁ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ㅣ니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ㅣ니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ㅣ니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구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구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구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은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은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은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손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손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증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증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증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뉴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뉴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뉴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는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는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기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기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기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니ㅣ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니ㅣ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니ㅣ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ㅣ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ㅣ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ㅣ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34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34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34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ㄳ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ㄳ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ㄳ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ㅅ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ㅅㄷ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ㅅ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쇼ㅓㄷ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쇼ㅓㄷ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쇼ㅓㄷ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달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달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당기중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당기중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당기중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정부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정부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정부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도서인쇄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도서인쇄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도서인쇄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됴ㅅㄷ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됴ㅅㄷ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됴ㅅㄷ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ㄷ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ㄷ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ㄷ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ㄻㅇ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ㄻㅇ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ㄻㅇ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퓨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퓨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ㅎ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ㅎ오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ㅎ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홓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홓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홓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렌터카부문미반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렌터카부문미반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렌터카부문미반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ㄺ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ㄺ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ㄺ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ㅎ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" hidden="1">#REF!</definedName>
    <definedName name="ㅁㄱㅁㄷㅎ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ㄱㅁㄷㅎ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ㄱㅁㄷㅎ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ㄹㅈ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ㄹㅈ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ㄹ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ㅇㄻ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ㅇㄻ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ㅇㄻ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ㅁ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ㅁ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ㅁ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bogo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bogo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bogo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보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보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보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발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발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발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다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성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성수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성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장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장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장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진사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진사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진사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산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산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산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지사업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지사업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지사업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ㄷㅅㅂ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ㄷㅅㅂ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ㄷㅅㅂ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ㄳ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ㄳ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ㄳ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ㄷ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ㅂㅂㅂㅂㅂㅂㅂㅂㅂㅂㅂㅂㅂㅂㅂ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ㅂㅂㅂㅂㅂㅂㅂㅂㅂㅂㅂㅂㅂㅂㅂ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ㅂㅂㅂㅂㅂㅂㅂㅂㅂㅂㅂㅂㅂㅂㅂ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ㄷ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ㄷ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ㄷ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법정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법정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법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별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별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별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병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병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병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문별손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문별손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문별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산지하철310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산지하철310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산지하철3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속" hidden="1">#REF!</definedName>
    <definedName name="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분석4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분석4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분석4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비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비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비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교ㄳ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교ㄳ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교ㄳ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ㄷ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ㅅ" localSheetId="1" hidden="1">{#N/A,#N/A,FALSE,"BS";#N/A,#N/A,FALSE,"PL";#N/A,#N/A,FALSE,"처분";#N/A,#N/A,FALSE,"현금";#N/A,#N/A,FALSE,"매출";#N/A,#N/A,FALSE,"원가";#N/A,#N/A,FALSE,"경영"}</definedName>
    <definedName name="ㅅㅅ" localSheetId="2" hidden="1">{#N/A,#N/A,FALSE,"BS";#N/A,#N/A,FALSE,"PL";#N/A,#N/A,FALSE,"처분";#N/A,#N/A,FALSE,"현금";#N/A,#N/A,FALSE,"매출";#N/A,#N/A,FALSE,"원가";#N/A,#N/A,FALSE,"경영"}</definedName>
    <definedName name="ㅅㅅ" hidden="1">{#N/A,#N/A,FALSE,"BS";#N/A,#N/A,FALSE,"PL";#N/A,#N/A,FALSE,"처분";#N/A,#N/A,FALSE,"현금";#N/A,#N/A,FALSE,"매출";#N/A,#N/A,FALSE,"원가";#N/A,#N/A,FALSE,"경영"}</definedName>
    <definedName name="사고수상실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고수상실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고수상실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부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부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부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산업은행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산업은행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산업은행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상반고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상반고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상반고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것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것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것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3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명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명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명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부내역" localSheetId="1" hidden="1">{"'Vendor Evaluation Form'!$A$1:$L$48"}</definedName>
    <definedName name="세부내역" localSheetId="2" hidden="1">{"'Vendor Evaluation Form'!$A$1:$L$48"}</definedName>
    <definedName name="세부내역" hidden="1">{"'Vendor Evaluation Form'!$A$1:$L$48"}</definedName>
    <definedName name="세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연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연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연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22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22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22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3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4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4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4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계산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계산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계산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00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00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0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00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00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0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11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11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1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5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5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5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곡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곡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곡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골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골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곻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곻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곻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코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코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분석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분석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분석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단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단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단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분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분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분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주계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주계획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주계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스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시내교통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시내교통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시내교통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자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자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자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" hidden="1">#REF!</definedName>
    <definedName name="ㅇㄴ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ㄴ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ㄴㄹㄴ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ㄴㄹㄴ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ㄴㄹ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낭\" hidden="1">#REF!</definedName>
    <definedName name="ㅇㄷㄱㅎ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ㄷㄱㅎ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ㄷㄱㅎ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ㄴ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ㄴ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ㄴ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ㅇㅁㄴ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ㅇㅁㄴ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ㅇㅁ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ㄹ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ㄹ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ㄹ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ㅎ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롷ㄷㄱ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롷ㄷㄱㅎ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롷ㄷㄱ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ㅇ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ㅇ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ㅇ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ㄴㄻㄴㅇ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ㄴㄻㄴㅇ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ㄴㄻㄴ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ㄻㄴ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ㄻㄴ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ㄻ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" hidden="1">#REF!</definedName>
    <definedName name="ㅇㅇ000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000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00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ㅇ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ㅇ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ㅈㄴㄹㄴㅇ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ㅈㄴㄹㄴㅇ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ㅈㄴㄹㄴ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ㅇ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ㅇㅎ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ㅇ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ㅓ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ㅓ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ㅓ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앙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앙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앙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손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손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식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식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식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없애버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없애버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없애버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여의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여의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여의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3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열병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열병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열병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옳ㅇ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옳ㅇ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옳ㅇ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냐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냐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냐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.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.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.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용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용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용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영지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영지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영지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울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울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울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웅진식품" localSheetId="1" hidden="1">{"'Vendor Evaluation Form'!$A$1:$L$48"}</definedName>
    <definedName name="웅진식품" localSheetId="2" hidden="1">{"'Vendor Evaluation Form'!$A$1:$L$48"}</definedName>
    <definedName name="웅진식품" hidden="1">{"'Vendor Evaluation Form'!$A$1:$L$48"}</definedName>
    <definedName name="원재료생산현황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원재료생산현황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원재료생산현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월별손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월별손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월별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응용연구센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응용연구센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응용연구센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름" localSheetId="1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이름" localSheetId="2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이름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이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곤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준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준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준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3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계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계획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계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증감" localSheetId="1" hidden="1">{"'BSC(2001)'!$A$27:$G$32"}</definedName>
    <definedName name="인원증감" localSheetId="2" hidden="1">{"'BSC(2001)'!$A$27:$G$32"}</definedName>
    <definedName name="인원증감" hidden="1">{"'BSC(2001)'!$A$27:$G$32"}</definedName>
    <definedName name="인원현황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3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보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보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보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반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자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자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자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임금시뮬레이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임금시뮬레이션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임금시뮬레이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ㄱ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ㄱ3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ㄱ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ㄱ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ㄱ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ㄱ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랴ㅗㅇㄹ" hidden="1">#REF!</definedName>
    <definedName name="ㅈㅂ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ㅂ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ㅂ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ㅅ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ㅅ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ㅅ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ㄷ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ㄷ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ㄷ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ㅈㅈ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ㅈㅈ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ㅈㅈ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자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자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자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기인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기인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기인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상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상수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상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4월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4월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4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최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최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최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월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월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절감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절감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절감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봉용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봉용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봉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종구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종구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종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조원가절감추진실적" localSheetId="1" hidden="1">{"'BSC(2001)'!$A$27:$G$32"}</definedName>
    <definedName name="제조원가절감추진실적" localSheetId="2" hidden="1">{"'BSC(2001)'!$A$27:$G$32"}</definedName>
    <definedName name="제조원가절감추진실적" hidden="1">{"'BSC(2001)'!$A$27:$G$32"}</definedName>
    <definedName name="제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주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주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주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조정" hidden="1">#REF!</definedName>
    <definedName name="종합어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종합어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종합어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" hidden="1">#REF!</definedName>
    <definedName name="주요업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업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업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지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지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지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중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중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중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중점" localSheetId="1" hidden="1">{"'BSC(2001)'!$A$27:$G$32"}</definedName>
    <definedName name="중점" localSheetId="2" hidden="1">{"'BSC(2001)'!$A$27:$G$32"}</definedName>
    <definedName name="중점" hidden="1">{"'BSC(2001)'!$A$27:$G$32"}</definedName>
    <definedName name="중점추" localSheetId="1" hidden="1">{"'BSC(2001)'!$A$27:$G$32"}</definedName>
    <definedName name="중점추" localSheetId="2" hidden="1">{"'BSC(2001)'!$A$27:$G$32"}</definedName>
    <definedName name="중점추" hidden="1">{"'BSC(2001)'!$A$27:$G$32"}</definedName>
    <definedName name="중점추진상" localSheetId="1" hidden="1">{"'BSC(2001)'!$A$27:$G$32"}</definedName>
    <definedName name="중점추진상" localSheetId="2" hidden="1">{"'BSC(2001)'!$A$27:$G$32"}</definedName>
    <definedName name="중점추진상" hidden="1">{"'BSC(2001)'!$A$27:$G$32"}</definedName>
    <definedName name="직급공정" hidden="1">#REF!</definedName>
    <definedName name="진짜연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진짜연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진짜연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진짜원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진짜원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진짜원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ㅊㅊㅊㅊ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ㅊㅊㅊㅊ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ㅊㅊㅊㅊ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금계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금계획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금계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월data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월data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월dat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채권2" localSheetId="1" hidden="1">{"'Vendor Evaluation Form'!$A$1:$L$48"}</definedName>
    <definedName name="채권2" localSheetId="2" hidden="1">{"'Vendor Evaluation Form'!$A$1:$L$48"}</definedName>
    <definedName name="채권2" hidden="1">{"'Vendor Evaluation Form'!$A$1:$L$48"}</definedName>
    <definedName name="철도청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철도청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철도청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총괄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총괄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총괄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수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수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수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입니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입니다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입니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추정손익계산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추정손익계산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추정손익계산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추진효과" localSheetId="1" hidden="1">{"'BSC(2001)'!$A$27:$G$32"}</definedName>
    <definedName name="추진효과" localSheetId="2" hidden="1">{"'BSC(2001)'!$A$27:$G$32"}</definedName>
    <definedName name="추진효과" hidden="1">{"'BSC(2001)'!$A$27:$G$32"}</definedName>
    <definedName name="충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업장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업장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업장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총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총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총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ㅋ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ㅋ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콘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콘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콘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ㅌ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ㅌ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ㅌ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토목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토목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토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통합손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통합손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통합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ㅍ" localSheetId="1" hidden="1">{"'Price List '!$A$1:$R$156"}</definedName>
    <definedName name="ㅍ" localSheetId="2" hidden="1">{"'Price List '!$A$1:$R$156"}</definedName>
    <definedName name="ㅍ" hidden="1">{"'Price List '!$A$1:$R$156"}</definedName>
    <definedName name="ㅍ_1" localSheetId="1" hidden="1">{"'Price List '!$A$1:$R$156"}</definedName>
    <definedName name="ㅍ_1" localSheetId="2" hidden="1">{"'Price List '!$A$1:$R$156"}</definedName>
    <definedName name="ㅍ_1" hidden="1">{"'Price List '!$A$1:$R$156"}</definedName>
    <definedName name="판가" localSheetId="1" hidden="1">{"'Vendor Evaluation Form'!$A$1:$L$48"}</definedName>
    <definedName name="판가" localSheetId="2" hidden="1">{"'Vendor Evaluation Form'!$A$1:$L$48"}</definedName>
    <definedName name="판가" hidden="1">{"'Vendor Evaluation Form'!$A$1:$L$48"}</definedName>
    <definedName name="팔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팔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팔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가수정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가수정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가수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준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준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준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ㅇ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ㅇ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ㅇ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오ㅓ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오ㅓ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오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반기차입금계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반기차입금계획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반기차입금계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자말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자말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자말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항목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항목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항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현금흐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현금흐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현금흐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ㅎ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호ㅓ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호ㅓ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호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ㅏ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ㅏ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ㅏ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ㅜ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ㅜㅎ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ㅜ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홍성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홍성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홍성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환율유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환율유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환율유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회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회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회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획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ㅏㅏ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ㅏㅏ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ㅏㅏ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ㅐㅕㅛ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ㅐㅕㅛ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ㅐㅕㅛ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니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니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니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ㅓ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ㅓ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ㅗㅇ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ㅗㅇ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ㅗㅇ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ㅘㅓ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ㅘㅓㅘ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ㅘㅓ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ㅔ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ㅔ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ㅕ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ㅕ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ㅅ곡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ㅅ곡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ㅅ곡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허호ㅓ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허호ㅓ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허호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ㅗㅇㅀㅇㅁㄴㅇ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ㅗㅇㅀㅇㅁㄴㅇ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ㅗㅇㅀㅇㅁㄴㅇ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ㅚㅏㅗ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ㅚㅏㅗ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ㅚㅏㅗ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섣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섣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섣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ㅡㅡㅡㅡㅡㅡㅡㅡ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ㅡㅡㅡㅡㅡㅡㅡㅡ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ㅡㅡㅡㅡㅡㅡㅡㅡ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ㅣ니니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ㅣ니니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ㅣ니니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34" i="9" l="1" a="1"/>
  <c r="B34" i="9" s="1"/>
  <c r="D49" i="9" a="1"/>
  <c r="D49" i="9" s="1"/>
  <c r="D50" i="9" a="1"/>
  <c r="D50" i="9" s="1"/>
  <c r="D51" i="9" a="1"/>
  <c r="D51" i="9" s="1"/>
  <c r="D52" i="9" a="1"/>
  <c r="D52" i="9" s="1"/>
  <c r="D53" i="9" a="1"/>
  <c r="D53" i="9" s="1"/>
  <c r="D54" i="9" a="1"/>
  <c r="D54" i="9" s="1"/>
  <c r="D55" i="9" a="1"/>
  <c r="D55" i="9" s="1"/>
  <c r="D56" i="9" a="1"/>
  <c r="D56" i="9" s="1"/>
  <c r="D57" i="9" a="1"/>
  <c r="D57" i="9" s="1"/>
  <c r="D58" i="9" a="1"/>
  <c r="D58" i="9" s="1"/>
  <c r="D59" i="9" a="1"/>
  <c r="D59" i="9" s="1"/>
  <c r="D60" i="9" a="1"/>
  <c r="D60" i="9" s="1"/>
  <c r="D61" i="9" a="1"/>
  <c r="D61" i="9" s="1"/>
  <c r="D62" i="9" a="1"/>
  <c r="D62" i="9" s="1"/>
  <c r="D63" i="9" a="1"/>
  <c r="D63" i="9" s="1"/>
  <c r="D64" i="9" a="1"/>
  <c r="D64" i="9" s="1"/>
  <c r="D65" i="9" a="1"/>
  <c r="D65" i="9" s="1"/>
  <c r="D66" i="9" a="1"/>
  <c r="D66" i="9" s="1"/>
  <c r="D67" i="9" a="1"/>
  <c r="D67" i="9" s="1"/>
  <c r="D68" i="9" a="1"/>
  <c r="D68" i="9" s="1"/>
  <c r="D69" i="9" a="1"/>
  <c r="D69" i="9" s="1"/>
  <c r="D70" i="9" a="1"/>
  <c r="D70" i="9" s="1"/>
  <c r="D71" i="9" a="1"/>
  <c r="D71" i="9" s="1"/>
  <c r="D72" i="9" a="1"/>
  <c r="D72" i="9" s="1"/>
  <c r="D73" i="9" a="1"/>
  <c r="D73" i="9" s="1"/>
  <c r="D74" i="9" a="1"/>
  <c r="D74" i="9" s="1"/>
  <c r="D75" i="9" a="1"/>
  <c r="D75" i="9" s="1"/>
  <c r="D76" i="9" a="1"/>
  <c r="D76" i="9" s="1"/>
  <c r="D77" i="9" a="1"/>
  <c r="D77" i="9" s="1"/>
  <c r="D78" i="9" a="1"/>
  <c r="D78" i="9" s="1"/>
  <c r="D79" i="9" a="1"/>
  <c r="D79" i="9" s="1"/>
  <c r="D80" i="9" a="1"/>
  <c r="D80" i="9" s="1"/>
  <c r="D81" i="9" a="1"/>
  <c r="D81" i="9" s="1"/>
  <c r="D82" i="9" a="1"/>
  <c r="D82" i="9" s="1"/>
  <c r="D83" i="9" a="1"/>
  <c r="D83" i="9" s="1"/>
  <c r="D84" i="9" a="1"/>
  <c r="D84" i="9" s="1"/>
  <c r="D85" i="9" a="1"/>
  <c r="D85" i="9" s="1"/>
  <c r="D86" i="9" a="1"/>
  <c r="D86" i="9" s="1"/>
  <c r="D87" i="9" a="1"/>
  <c r="D87" i="9" s="1"/>
  <c r="D88" i="9" a="1"/>
  <c r="D88" i="9" s="1"/>
  <c r="D89" i="9" a="1"/>
  <c r="D89" i="9" s="1"/>
  <c r="D90" i="9" a="1"/>
  <c r="D90" i="9" s="1"/>
  <c r="D91" i="9" a="1"/>
  <c r="D91" i="9" s="1"/>
  <c r="D92" i="9" a="1"/>
  <c r="D92" i="9" s="1"/>
  <c r="D93" i="9" a="1"/>
  <c r="D93" i="9" s="1"/>
  <c r="D94" i="9" a="1"/>
  <c r="D94" i="9" s="1"/>
  <c r="D95" i="9" a="1"/>
  <c r="D95" i="9" s="1"/>
  <c r="D96" i="9" a="1"/>
  <c r="D96" i="9" s="1"/>
  <c r="D97" i="9" a="1"/>
  <c r="D97" i="9" s="1"/>
  <c r="D98" i="9" a="1"/>
  <c r="D98" i="9" s="1"/>
  <c r="D99" i="9" a="1"/>
  <c r="D99" i="9" s="1"/>
  <c r="D100" i="9" a="1"/>
  <c r="D100" i="9" s="1"/>
  <c r="D101" i="9" a="1"/>
  <c r="D101" i="9" s="1"/>
  <c r="D102" i="9" a="1"/>
  <c r="D102" i="9" s="1"/>
  <c r="D103" i="9" a="1"/>
  <c r="D103" i="9" s="1"/>
  <c r="D104" i="9" a="1"/>
  <c r="D104" i="9" s="1"/>
  <c r="D105" i="9" a="1"/>
  <c r="D105" i="9" s="1"/>
  <c r="D106" i="9" a="1"/>
  <c r="D106" i="9" s="1"/>
  <c r="D107" i="9" a="1"/>
  <c r="D107" i="9" s="1"/>
  <c r="D48" i="9" a="1"/>
  <c r="D48" i="9" s="1"/>
  <c r="B9" i="9" a="1"/>
  <c r="B9" i="9" s="1"/>
  <c r="C10" i="5" a="1"/>
  <c r="C10" i="5" s="1"/>
  <c r="G10" i="4" a="1"/>
  <c r="G10" i="4" s="1"/>
  <c r="D15" i="4"/>
  <c r="D14" i="4"/>
  <c r="D10" i="4"/>
  <c r="H10" i="3" a="1"/>
  <c r="H10" i="3" s="1"/>
  <c r="C19" i="3" a="1"/>
  <c r="C19" i="3" s="1"/>
  <c r="C20" i="3" a="1"/>
  <c r="C20" i="3" s="1"/>
  <c r="C18" i="3" a="1"/>
  <c r="C18" i="3" s="1"/>
  <c r="D11" i="3" a="1"/>
  <c r="D11" i="3" s="1"/>
  <c r="D12" i="3" a="1"/>
  <c r="D12" i="3" s="1"/>
  <c r="D13" i="3" a="1"/>
  <c r="D13" i="3" s="1"/>
  <c r="D14" i="3" a="1"/>
  <c r="D14" i="3" s="1"/>
  <c r="D10" i="3" a="1"/>
  <c r="D10" i="3" s="1"/>
  <c r="T11" i="2"/>
  <c r="T10" i="2"/>
  <c r="K10" i="2" a="1"/>
  <c r="K10" i="2" s="1"/>
  <c r="E14" i="2"/>
  <c r="B13" i="2"/>
  <c r="I10" i="5" a="1"/>
  <c r="I10" i="5" s="1"/>
  <c r="D5" i="7"/>
  <c r="G5" i="7"/>
  <c r="D6" i="7"/>
  <c r="G6" i="7"/>
  <c r="D7" i="7"/>
  <c r="G7" i="7"/>
  <c r="D8" i="7"/>
  <c r="G8" i="7"/>
  <c r="D9" i="7"/>
  <c r="G9" i="7"/>
  <c r="D10" i="7"/>
  <c r="G10" i="7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2">
    <metadataType name="XLDAPR" minSupportedVersion="120000" copy="1" pasteAll="1" pasteValues="1" merge="1" splitFirst="1" rowColShift="1" clearFormats="1" clearComments="1" assign="1" coerce="1" cellMeta="1"/>
    <metadataType name="XLRICHVALUE" minSupportedVersion="120000" copy="1" pasteAll="1" pasteValues="1" merge="1" splitFirst="1" rowColShift="1" clearFormats="1" clearComments="1" assign="1" coerce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futureMetadata name="XLRICHVALUE" count="60">
    <bk>
      <extLst>
        <ext uri="{3e2802c4-a4d2-4d8b-9148-e3be6c30e623}">
          <xlrd:rvb i="0"/>
        </ext>
      </extLst>
    </bk>
    <bk>
      <extLst>
        <ext uri="{3e2802c4-a4d2-4d8b-9148-e3be6c30e623}">
          <xlrd:rvb i="1"/>
        </ext>
      </extLst>
    </bk>
    <bk>
      <extLst>
        <ext uri="{3e2802c4-a4d2-4d8b-9148-e3be6c30e623}">
          <xlrd:rvb i="2"/>
        </ext>
      </extLst>
    </bk>
    <bk>
      <extLst>
        <ext uri="{3e2802c4-a4d2-4d8b-9148-e3be6c30e623}">
          <xlrd:rvb i="3"/>
        </ext>
      </extLst>
    </bk>
    <bk>
      <extLst>
        <ext uri="{3e2802c4-a4d2-4d8b-9148-e3be6c30e623}">
          <xlrd:rvb i="4"/>
        </ext>
      </extLst>
    </bk>
    <bk>
      <extLst>
        <ext uri="{3e2802c4-a4d2-4d8b-9148-e3be6c30e623}">
          <xlrd:rvb i="5"/>
        </ext>
      </extLst>
    </bk>
    <bk>
      <extLst>
        <ext uri="{3e2802c4-a4d2-4d8b-9148-e3be6c30e623}">
          <xlrd:rvb i="6"/>
        </ext>
      </extLst>
    </bk>
    <bk>
      <extLst>
        <ext uri="{3e2802c4-a4d2-4d8b-9148-e3be6c30e623}">
          <xlrd:rvb i="7"/>
        </ext>
      </extLst>
    </bk>
    <bk>
      <extLst>
        <ext uri="{3e2802c4-a4d2-4d8b-9148-e3be6c30e623}">
          <xlrd:rvb i="8"/>
        </ext>
      </extLst>
    </bk>
    <bk>
      <extLst>
        <ext uri="{3e2802c4-a4d2-4d8b-9148-e3be6c30e623}">
          <xlrd:rvb i="9"/>
        </ext>
      </extLst>
    </bk>
    <bk>
      <extLst>
        <ext uri="{3e2802c4-a4d2-4d8b-9148-e3be6c30e623}">
          <xlrd:rvb i="10"/>
        </ext>
      </extLst>
    </bk>
    <bk>
      <extLst>
        <ext uri="{3e2802c4-a4d2-4d8b-9148-e3be6c30e623}">
          <xlrd:rvb i="11"/>
        </ext>
      </extLst>
    </bk>
    <bk>
      <extLst>
        <ext uri="{3e2802c4-a4d2-4d8b-9148-e3be6c30e623}">
          <xlrd:rvb i="12"/>
        </ext>
      </extLst>
    </bk>
    <bk>
      <extLst>
        <ext uri="{3e2802c4-a4d2-4d8b-9148-e3be6c30e623}">
          <xlrd:rvb i="13"/>
        </ext>
      </extLst>
    </bk>
    <bk>
      <extLst>
        <ext uri="{3e2802c4-a4d2-4d8b-9148-e3be6c30e623}">
          <xlrd:rvb i="14"/>
        </ext>
      </extLst>
    </bk>
    <bk>
      <extLst>
        <ext uri="{3e2802c4-a4d2-4d8b-9148-e3be6c30e623}">
          <xlrd:rvb i="15"/>
        </ext>
      </extLst>
    </bk>
    <bk>
      <extLst>
        <ext uri="{3e2802c4-a4d2-4d8b-9148-e3be6c30e623}">
          <xlrd:rvb i="16"/>
        </ext>
      </extLst>
    </bk>
    <bk>
      <extLst>
        <ext uri="{3e2802c4-a4d2-4d8b-9148-e3be6c30e623}">
          <xlrd:rvb i="17"/>
        </ext>
      </extLst>
    </bk>
    <bk>
      <extLst>
        <ext uri="{3e2802c4-a4d2-4d8b-9148-e3be6c30e623}">
          <xlrd:rvb i="18"/>
        </ext>
      </extLst>
    </bk>
    <bk>
      <extLst>
        <ext uri="{3e2802c4-a4d2-4d8b-9148-e3be6c30e623}">
          <xlrd:rvb i="19"/>
        </ext>
      </extLst>
    </bk>
    <bk>
      <extLst>
        <ext uri="{3e2802c4-a4d2-4d8b-9148-e3be6c30e623}">
          <xlrd:rvb i="20"/>
        </ext>
      </extLst>
    </bk>
    <bk>
      <extLst>
        <ext uri="{3e2802c4-a4d2-4d8b-9148-e3be6c30e623}">
          <xlrd:rvb i="21"/>
        </ext>
      </extLst>
    </bk>
    <bk>
      <extLst>
        <ext uri="{3e2802c4-a4d2-4d8b-9148-e3be6c30e623}">
          <xlrd:rvb i="22"/>
        </ext>
      </extLst>
    </bk>
    <bk>
      <extLst>
        <ext uri="{3e2802c4-a4d2-4d8b-9148-e3be6c30e623}">
          <xlrd:rvb i="23"/>
        </ext>
      </extLst>
    </bk>
    <bk>
      <extLst>
        <ext uri="{3e2802c4-a4d2-4d8b-9148-e3be6c30e623}">
          <xlrd:rvb i="24"/>
        </ext>
      </extLst>
    </bk>
    <bk>
      <extLst>
        <ext uri="{3e2802c4-a4d2-4d8b-9148-e3be6c30e623}">
          <xlrd:rvb i="25"/>
        </ext>
      </extLst>
    </bk>
    <bk>
      <extLst>
        <ext uri="{3e2802c4-a4d2-4d8b-9148-e3be6c30e623}">
          <xlrd:rvb i="26"/>
        </ext>
      </extLst>
    </bk>
    <bk>
      <extLst>
        <ext uri="{3e2802c4-a4d2-4d8b-9148-e3be6c30e623}">
          <xlrd:rvb i="27"/>
        </ext>
      </extLst>
    </bk>
    <bk>
      <extLst>
        <ext uri="{3e2802c4-a4d2-4d8b-9148-e3be6c30e623}">
          <xlrd:rvb i="28"/>
        </ext>
      </extLst>
    </bk>
    <bk>
      <extLst>
        <ext uri="{3e2802c4-a4d2-4d8b-9148-e3be6c30e623}">
          <xlrd:rvb i="29"/>
        </ext>
      </extLst>
    </bk>
    <bk>
      <extLst>
        <ext uri="{3e2802c4-a4d2-4d8b-9148-e3be6c30e623}">
          <xlrd:rvb i="30"/>
        </ext>
      </extLst>
    </bk>
    <bk>
      <extLst>
        <ext uri="{3e2802c4-a4d2-4d8b-9148-e3be6c30e623}">
          <xlrd:rvb i="31"/>
        </ext>
      </extLst>
    </bk>
    <bk>
      <extLst>
        <ext uri="{3e2802c4-a4d2-4d8b-9148-e3be6c30e623}">
          <xlrd:rvb i="32"/>
        </ext>
      </extLst>
    </bk>
    <bk>
      <extLst>
        <ext uri="{3e2802c4-a4d2-4d8b-9148-e3be6c30e623}">
          <xlrd:rvb i="33"/>
        </ext>
      </extLst>
    </bk>
    <bk>
      <extLst>
        <ext uri="{3e2802c4-a4d2-4d8b-9148-e3be6c30e623}">
          <xlrd:rvb i="34"/>
        </ext>
      </extLst>
    </bk>
    <bk>
      <extLst>
        <ext uri="{3e2802c4-a4d2-4d8b-9148-e3be6c30e623}">
          <xlrd:rvb i="35"/>
        </ext>
      </extLst>
    </bk>
    <bk>
      <extLst>
        <ext uri="{3e2802c4-a4d2-4d8b-9148-e3be6c30e623}">
          <xlrd:rvb i="36"/>
        </ext>
      </extLst>
    </bk>
    <bk>
      <extLst>
        <ext uri="{3e2802c4-a4d2-4d8b-9148-e3be6c30e623}">
          <xlrd:rvb i="37"/>
        </ext>
      </extLst>
    </bk>
    <bk>
      <extLst>
        <ext uri="{3e2802c4-a4d2-4d8b-9148-e3be6c30e623}">
          <xlrd:rvb i="38"/>
        </ext>
      </extLst>
    </bk>
    <bk>
      <extLst>
        <ext uri="{3e2802c4-a4d2-4d8b-9148-e3be6c30e623}">
          <xlrd:rvb i="39"/>
        </ext>
      </extLst>
    </bk>
    <bk>
      <extLst>
        <ext uri="{3e2802c4-a4d2-4d8b-9148-e3be6c30e623}">
          <xlrd:rvb i="40"/>
        </ext>
      </extLst>
    </bk>
    <bk>
      <extLst>
        <ext uri="{3e2802c4-a4d2-4d8b-9148-e3be6c30e623}">
          <xlrd:rvb i="41"/>
        </ext>
      </extLst>
    </bk>
    <bk>
      <extLst>
        <ext uri="{3e2802c4-a4d2-4d8b-9148-e3be6c30e623}">
          <xlrd:rvb i="42"/>
        </ext>
      </extLst>
    </bk>
    <bk>
      <extLst>
        <ext uri="{3e2802c4-a4d2-4d8b-9148-e3be6c30e623}">
          <xlrd:rvb i="43"/>
        </ext>
      </extLst>
    </bk>
    <bk>
      <extLst>
        <ext uri="{3e2802c4-a4d2-4d8b-9148-e3be6c30e623}">
          <xlrd:rvb i="44"/>
        </ext>
      </extLst>
    </bk>
    <bk>
      <extLst>
        <ext uri="{3e2802c4-a4d2-4d8b-9148-e3be6c30e623}">
          <xlrd:rvb i="45"/>
        </ext>
      </extLst>
    </bk>
    <bk>
      <extLst>
        <ext uri="{3e2802c4-a4d2-4d8b-9148-e3be6c30e623}">
          <xlrd:rvb i="46"/>
        </ext>
      </extLst>
    </bk>
    <bk>
      <extLst>
        <ext uri="{3e2802c4-a4d2-4d8b-9148-e3be6c30e623}">
          <xlrd:rvb i="47"/>
        </ext>
      </extLst>
    </bk>
    <bk>
      <extLst>
        <ext uri="{3e2802c4-a4d2-4d8b-9148-e3be6c30e623}">
          <xlrd:rvb i="48"/>
        </ext>
      </extLst>
    </bk>
    <bk>
      <extLst>
        <ext uri="{3e2802c4-a4d2-4d8b-9148-e3be6c30e623}">
          <xlrd:rvb i="49"/>
        </ext>
      </extLst>
    </bk>
    <bk>
      <extLst>
        <ext uri="{3e2802c4-a4d2-4d8b-9148-e3be6c30e623}">
          <xlrd:rvb i="50"/>
        </ext>
      </extLst>
    </bk>
    <bk>
      <extLst>
        <ext uri="{3e2802c4-a4d2-4d8b-9148-e3be6c30e623}">
          <xlrd:rvb i="51"/>
        </ext>
      </extLst>
    </bk>
    <bk>
      <extLst>
        <ext uri="{3e2802c4-a4d2-4d8b-9148-e3be6c30e623}">
          <xlrd:rvb i="52"/>
        </ext>
      </extLst>
    </bk>
    <bk>
      <extLst>
        <ext uri="{3e2802c4-a4d2-4d8b-9148-e3be6c30e623}">
          <xlrd:rvb i="53"/>
        </ext>
      </extLst>
    </bk>
    <bk>
      <extLst>
        <ext uri="{3e2802c4-a4d2-4d8b-9148-e3be6c30e623}">
          <xlrd:rvb i="54"/>
        </ext>
      </extLst>
    </bk>
    <bk>
      <extLst>
        <ext uri="{3e2802c4-a4d2-4d8b-9148-e3be6c30e623}">
          <xlrd:rvb i="55"/>
        </ext>
      </extLst>
    </bk>
    <bk>
      <extLst>
        <ext uri="{3e2802c4-a4d2-4d8b-9148-e3be6c30e623}">
          <xlrd:rvb i="56"/>
        </ext>
      </extLst>
    </bk>
    <bk>
      <extLst>
        <ext uri="{3e2802c4-a4d2-4d8b-9148-e3be6c30e623}">
          <xlrd:rvb i="57"/>
        </ext>
      </extLst>
    </bk>
    <bk>
      <extLst>
        <ext uri="{3e2802c4-a4d2-4d8b-9148-e3be6c30e623}">
          <xlrd:rvb i="58"/>
        </ext>
      </extLst>
    </bk>
    <bk>
      <extLst>
        <ext uri="{3e2802c4-a4d2-4d8b-9148-e3be6c30e623}">
          <xlrd:rvb i="59"/>
        </ext>
      </extLst>
    </bk>
  </futureMetadata>
  <cellMetadata count="1">
    <bk>
      <rc t="1" v="0"/>
    </bk>
  </cellMetadata>
  <valueMetadata count="60">
    <bk>
      <rc t="2" v="0"/>
    </bk>
    <bk>
      <rc t="2" v="1"/>
    </bk>
    <bk>
      <rc t="2" v="2"/>
    </bk>
    <bk>
      <rc t="2" v="3"/>
    </bk>
    <bk>
      <rc t="2" v="4"/>
    </bk>
    <bk>
      <rc t="2" v="5"/>
    </bk>
    <bk>
      <rc t="2" v="6"/>
    </bk>
    <bk>
      <rc t="2" v="7"/>
    </bk>
    <bk>
      <rc t="2" v="8"/>
    </bk>
    <bk>
      <rc t="2" v="9"/>
    </bk>
    <bk>
      <rc t="2" v="10"/>
    </bk>
    <bk>
      <rc t="2" v="11"/>
    </bk>
    <bk>
      <rc t="2" v="12"/>
    </bk>
    <bk>
      <rc t="2" v="13"/>
    </bk>
    <bk>
      <rc t="2" v="14"/>
    </bk>
    <bk>
      <rc t="2" v="15"/>
    </bk>
    <bk>
      <rc t="2" v="16"/>
    </bk>
    <bk>
      <rc t="2" v="17"/>
    </bk>
    <bk>
      <rc t="2" v="18"/>
    </bk>
    <bk>
      <rc t="2" v="19"/>
    </bk>
    <bk>
      <rc t="2" v="20"/>
    </bk>
    <bk>
      <rc t="2" v="21"/>
    </bk>
    <bk>
      <rc t="2" v="22"/>
    </bk>
    <bk>
      <rc t="2" v="23"/>
    </bk>
    <bk>
      <rc t="2" v="24"/>
    </bk>
    <bk>
      <rc t="2" v="25"/>
    </bk>
    <bk>
      <rc t="2" v="26"/>
    </bk>
    <bk>
      <rc t="2" v="27"/>
    </bk>
    <bk>
      <rc t="2" v="28"/>
    </bk>
    <bk>
      <rc t="2" v="29"/>
    </bk>
    <bk>
      <rc t="2" v="30"/>
    </bk>
    <bk>
      <rc t="2" v="31"/>
    </bk>
    <bk>
      <rc t="2" v="32"/>
    </bk>
    <bk>
      <rc t="2" v="33"/>
    </bk>
    <bk>
      <rc t="2" v="34"/>
    </bk>
    <bk>
      <rc t="2" v="35"/>
    </bk>
    <bk>
      <rc t="2" v="36"/>
    </bk>
    <bk>
      <rc t="2" v="37"/>
    </bk>
    <bk>
      <rc t="2" v="38"/>
    </bk>
    <bk>
      <rc t="2" v="39"/>
    </bk>
    <bk>
      <rc t="2" v="40"/>
    </bk>
    <bk>
      <rc t="2" v="41"/>
    </bk>
    <bk>
      <rc t="2" v="42"/>
    </bk>
    <bk>
      <rc t="2" v="43"/>
    </bk>
    <bk>
      <rc t="2" v="44"/>
    </bk>
    <bk>
      <rc t="2" v="45"/>
    </bk>
    <bk>
      <rc t="2" v="46"/>
    </bk>
    <bk>
      <rc t="2" v="47"/>
    </bk>
    <bk>
      <rc t="2" v="48"/>
    </bk>
    <bk>
      <rc t="2" v="49"/>
    </bk>
    <bk>
      <rc t="2" v="50"/>
    </bk>
    <bk>
      <rc t="2" v="51"/>
    </bk>
    <bk>
      <rc t="2" v="52"/>
    </bk>
    <bk>
      <rc t="2" v="53"/>
    </bk>
    <bk>
      <rc t="2" v="54"/>
    </bk>
    <bk>
      <rc t="2" v="55"/>
    </bk>
    <bk>
      <rc t="2" v="56"/>
    </bk>
    <bk>
      <rc t="2" v="57"/>
    </bk>
    <bk>
      <rc t="2" v="58"/>
    </bk>
    <bk>
      <rc t="2" v="59"/>
    </bk>
  </valueMetadata>
</metadata>
</file>

<file path=xl/sharedStrings.xml><?xml version="1.0" encoding="utf-8"?>
<sst xmlns="http://schemas.openxmlformats.org/spreadsheetml/2006/main" count="375" uniqueCount="365">
  <si>
    <t>가격</t>
    <phoneticPr fontId="2" type="noConversion"/>
  </si>
  <si>
    <r>
      <t xml:space="preserve">= </t>
    </r>
    <r>
      <rPr>
        <sz val="11"/>
        <color rgb="FF0000FF"/>
        <rFont val="맑은 고딕"/>
        <family val="3"/>
        <charset val="129"/>
        <scheme val="major"/>
      </rPr>
      <t>LET</t>
    </r>
    <r>
      <rPr>
        <sz val="11"/>
        <color theme="1"/>
        <rFont val="맑은 고딕"/>
        <family val="3"/>
        <charset val="129"/>
        <scheme val="major"/>
      </rPr>
      <t xml:space="preserve"> ( 이름1, 값1, [이름2], [값2], … , 계산식 )</t>
    </r>
    <phoneticPr fontId="2" type="noConversion"/>
  </si>
  <si>
    <t>: 수식에 이름을 할당하여 수식의 성능을 높이고 가독성을 개선합니다.</t>
    <phoneticPr fontId="2" type="noConversion"/>
  </si>
  <si>
    <t>엑셀 LET함수</t>
    <phoneticPr fontId="2" type="noConversion"/>
  </si>
  <si>
    <t>LAMBDA</t>
    <phoneticPr fontId="2" type="noConversion"/>
  </si>
  <si>
    <t>y</t>
    <phoneticPr fontId="2" type="noConversion"/>
  </si>
  <si>
    <t>x</t>
    <phoneticPr fontId="2" type="noConversion"/>
  </si>
  <si>
    <r>
      <t xml:space="preserve">= </t>
    </r>
    <r>
      <rPr>
        <sz val="11"/>
        <color rgb="FF0000FF"/>
        <rFont val="맑은 고딕"/>
        <family val="3"/>
        <charset val="129"/>
        <scheme val="major"/>
      </rPr>
      <t>LAMBDA</t>
    </r>
    <r>
      <rPr>
        <sz val="11"/>
        <color theme="1"/>
        <rFont val="맑은 고딕"/>
        <family val="3"/>
        <charset val="129"/>
        <scheme val="major"/>
      </rPr>
      <t xml:space="preserve"> ( 인수1, [인수2], … , 수식 )</t>
    </r>
    <phoneticPr fontId="2" type="noConversion"/>
  </si>
  <si>
    <t>: 통합문서에서 재사용 가능한 사용자 함수를 생성합니다.</t>
    <phoneticPr fontId="2" type="noConversion"/>
  </si>
  <si>
    <t>엑셀 LAMBDA 함수</t>
    <phoneticPr fontId="2" type="noConversion"/>
  </si>
  <si>
    <r>
      <t>=</t>
    </r>
    <r>
      <rPr>
        <sz val="11"/>
        <color rgb="FF0000FF"/>
        <rFont val="맑은 고딕"/>
        <family val="3"/>
        <charset val="129"/>
        <scheme val="major"/>
      </rPr>
      <t xml:space="preserve"> TEXT </t>
    </r>
    <r>
      <rPr>
        <sz val="11"/>
        <color theme="1"/>
        <rFont val="맑은 고딕"/>
        <family val="3"/>
        <charset val="129"/>
        <scheme val="major"/>
      </rPr>
      <t>( 값, 표시형식 )</t>
    </r>
    <phoneticPr fontId="2" type="noConversion"/>
  </si>
  <si>
    <t>: 셀의 값을 사용자 지정 형식으로 텍스트로 변환합니다.</t>
    <phoneticPr fontId="2" type="noConversion"/>
  </si>
  <si>
    <t>엑셀 TEXT 함수</t>
    <phoneticPr fontId="2" type="noConversion"/>
  </si>
  <si>
    <t>도서&gt;소설&gt;로맨스</t>
  </si>
  <si>
    <t>전자제품&gt;오디오&gt;이어폰</t>
  </si>
  <si>
    <t>가구&gt;침실가구&gt;매트리스</t>
  </si>
  <si>
    <t>가전제품&gt;주방가전&gt;믹서기</t>
  </si>
  <si>
    <t>의류&gt;남성의류&gt;바지</t>
  </si>
  <si>
    <t>TEXTSPLIT</t>
    <phoneticPr fontId="2" type="noConversion"/>
  </si>
  <si>
    <t>문장</t>
    <phoneticPr fontId="2" type="noConversion"/>
  </si>
  <si>
    <r>
      <t xml:space="preserve">= </t>
    </r>
    <r>
      <rPr>
        <sz val="11"/>
        <color rgb="FF0000FF"/>
        <rFont val="맑은 고딕"/>
        <family val="3"/>
        <charset val="129"/>
        <scheme val="major"/>
      </rPr>
      <t>TEXTSPLIT</t>
    </r>
    <r>
      <rPr>
        <sz val="11"/>
        <color theme="1"/>
        <rFont val="맑은 고딕"/>
        <family val="3"/>
        <charset val="129"/>
        <scheme val="major"/>
      </rPr>
      <t xml:space="preserve"> ( 텍스트, 열구분자, [행구분자], [빈칸무시], [일치옵션], [기본값] )</t>
    </r>
    <phoneticPr fontId="2" type="noConversion"/>
  </si>
  <si>
    <t>: 문장을 지정한 구분기호로 분할합니다.</t>
    <phoneticPr fontId="2" type="noConversion"/>
  </si>
  <si>
    <t>엑셀 TEXTSPLIT 함수</t>
    <phoneticPr fontId="2" type="noConversion"/>
  </si>
  <si>
    <t>https://www.oppadu.com/m365-promotion/</t>
    <phoneticPr fontId="2" type="noConversion"/>
  </si>
  <si>
    <t>Microsoft 와 공식 협력하여 진행하는 프로모션으로 엑셀 2024와 M365을 특별한 조건에 구매하실 수 있습니다. (~5/31까지)</t>
    <phoneticPr fontId="2" type="noConversion"/>
  </si>
  <si>
    <t>※ 챌린지 이후, 최신 엑셀의 새루운 기능을 PC에서 경험하고자 하시는 분들을 위해</t>
    <phoneticPr fontId="2" type="noConversion"/>
  </si>
  <si>
    <t>https://www.office.com/</t>
    <phoneticPr fontId="2" type="noConversion"/>
  </si>
  <si>
    <r>
      <t xml:space="preserve">단, 이전 버전의 엑셀을 사용중이신 경우에도 </t>
    </r>
    <r>
      <rPr>
        <b/>
        <sz val="11"/>
        <color rgb="FFFFFF66"/>
        <rFont val="맑은 고딕"/>
        <family val="3"/>
        <charset val="129"/>
        <scheme val="major"/>
      </rPr>
      <t>'웹 버전' 엑셀로 동일한 실습 가능</t>
    </r>
    <r>
      <rPr>
        <sz val="11"/>
        <color theme="0"/>
        <rFont val="맑은 고딕"/>
        <family val="3"/>
        <charset val="129"/>
        <scheme val="major"/>
      </rPr>
      <t>합니다!</t>
    </r>
    <phoneticPr fontId="2" type="noConversion"/>
  </si>
  <si>
    <t>※ 이번 챌린지는 엑셀 2024 &amp; M365 버전을 기준으로 진행합니다.</t>
    <phoneticPr fontId="2" type="noConversion"/>
  </si>
  <si>
    <t>22분</t>
    <phoneticPr fontId="2" type="noConversion"/>
  </si>
  <si>
    <t>링크텍스트</t>
    <phoneticPr fontId="2" type="noConversion"/>
  </si>
  <si>
    <t>링크</t>
    <phoneticPr fontId="2" type="noConversion"/>
  </si>
  <si>
    <t>학습시간</t>
    <phoneticPr fontId="2" type="noConversion"/>
  </si>
  <si>
    <t>제목</t>
    <phoneticPr fontId="2" type="noConversion"/>
  </si>
  <si>
    <t>순번</t>
    <phoneticPr fontId="2" type="noConversion"/>
  </si>
  <si>
    <t>[내 대시보드] → [프로필 수정] → [스터디 참여 정보]에서 연락처와 주소를 입력해주세요!</t>
    <phoneticPr fontId="2" type="noConversion"/>
  </si>
  <si>
    <t>사은품 수령 정보 입력</t>
    <phoneticPr fontId="2" type="noConversion"/>
  </si>
  <si>
    <t>후기 작성 완료 시 자동으로 뱃지와 수료증이 발급됩니다.</t>
    <phoneticPr fontId="2" type="noConversion"/>
  </si>
  <si>
    <t>뱃지 &amp; 수료증 발급</t>
    <phoneticPr fontId="2" type="noConversion"/>
  </si>
  <si>
    <t>모든 챕터를 완료하면 나타나는 [후기] 작성란에 소중한 의견을 남겨주세요!</t>
    <phoneticPr fontId="2" type="noConversion"/>
  </si>
  <si>
    <t>후기 작성</t>
    <phoneticPr fontId="2" type="noConversion"/>
  </si>
  <si>
    <t>네이버 블로그, 티스토리, 오빠두엑셀 홈페이지 등 편하신 곳에 자유롭게 작성 후 링크를 제출합니다. '스스로 점검하기'로 핵심 내용을 빠르게 정리하세요!</t>
    <phoneticPr fontId="2" type="noConversion"/>
  </si>
  <si>
    <t>스터디 노트 작성</t>
    <phoneticPr fontId="2" type="noConversion"/>
  </si>
  <si>
    <t>자세히 살펴보기'를 클릭하면 학습 목표와 오늘의 미션 상세 정보를 확인할 수 있습니다.</t>
    <phoneticPr fontId="2" type="noConversion"/>
  </si>
  <si>
    <t>오늘의 미션 확인 (① 퀴즈 또는 ② 미션 제출)</t>
    <phoneticPr fontId="2" type="noConversion"/>
  </si>
  <si>
    <t>정해진 기간 안에 강의를 수강합니다. 사전학습자료와 보충학습자료로 더 꼼꼼히 학습해보세요!</t>
    <phoneticPr fontId="2" type="noConversion"/>
  </si>
  <si>
    <t>강의 수강</t>
    <phoneticPr fontId="2" type="noConversion"/>
  </si>
  <si>
    <r>
      <rPr>
        <b/>
        <u/>
        <sz val="11"/>
        <color rgb="FF3366FF"/>
        <rFont val="맑은 고딕"/>
        <family val="3"/>
        <charset val="129"/>
        <scheme val="minor"/>
      </rPr>
      <t>챌린지 페이지</t>
    </r>
    <r>
      <rPr>
        <sz val="11"/>
        <rFont val="맑은 고딕"/>
        <family val="3"/>
        <charset val="129"/>
        <scheme val="minor"/>
      </rPr>
      <t>에서 원하는 챌린지를 신청합니다.</t>
    </r>
    <phoneticPr fontId="2" type="noConversion"/>
  </si>
  <si>
    <t>챌린지 신청</t>
    <phoneticPr fontId="2" type="noConversion"/>
  </si>
  <si>
    <t>참여 방법은 정말 간단해요!</t>
    <phoneticPr fontId="2" type="noConversion"/>
  </si>
  <si>
    <t>[예습] 엑셀 다재다능 보고서 작성 해결사! TEXT 함수 사용법</t>
    <phoneticPr fontId="2" type="noConversion"/>
  </si>
  <si>
    <t>[예습] 엑셀 단어 포함 여부 검색, ISNUMBER,SEARCH 공식</t>
    <phoneticPr fontId="2" type="noConversion"/>
  </si>
  <si>
    <t>[예습] 엑셀 TEXTSPLIT 함수, 텍스트 나누기 200% 활용법</t>
    <phoneticPr fontId="2" type="noConversion"/>
  </si>
  <si>
    <t>11분</t>
    <phoneticPr fontId="2" type="noConversion"/>
  </si>
  <si>
    <t>https://www.oppadu.com/textsplit-%ed%95%a8%ec%88%98-%ea%b8%b0%ec%b4%88/</t>
    <phoneticPr fontId="2" type="noConversion"/>
  </si>
  <si>
    <t>https://www.oppadu.com/%ec%a7%84%ec%a7%9c%ec%93%b0%eb%8a%94-%ec%8b%a4%eb%ac%b4%ec%97%91%ec%85%80-7-5-2/?t=0</t>
    <phoneticPr fontId="2" type="noConversion"/>
  </si>
  <si>
    <t>https://www.oppadu.com/%ec%a7%84%ec%a7%9c%ec%93%b0%eb%8a%94-%ec%8b%a4%eb%ac%b4%ec%97%91%ec%85%80-7-3-5/?t=0</t>
    <phoneticPr fontId="2" type="noConversion"/>
  </si>
  <si>
    <t>5분</t>
    <phoneticPr fontId="2" type="noConversion"/>
  </si>
  <si>
    <t>6분</t>
    <phoneticPr fontId="2" type="noConversion"/>
  </si>
  <si>
    <t>https://www.oppadu.com/%ec%97%91%ec%85%80-%ec%8b%a4%ec%8b%9c%ea%b0%84-%ea%b2%80%ec%83%89/?t=0</t>
    <phoneticPr fontId="2" type="noConversion"/>
  </si>
  <si>
    <t>[보충학습] 엑셀 '모든 버전' 사용 가능! "실시간 검색 보고서" 만들기</t>
    <phoneticPr fontId="2" type="noConversion"/>
  </si>
  <si>
    <t>[보충학습] 엑셀 자동으로 업데이트 되는 다이나믹 목록 만들기</t>
    <phoneticPr fontId="2" type="noConversion"/>
  </si>
  <si>
    <r>
      <t>[보충학습] 엑셀 UNPIVOT 함수 완벽 가이드 (</t>
    </r>
    <r>
      <rPr>
        <sz val="11"/>
        <color theme="1"/>
        <rFont val="Segoe UI Symbol"/>
        <family val="2"/>
      </rPr>
      <t>👉</t>
    </r>
    <r>
      <rPr>
        <sz val="11"/>
        <color theme="1"/>
        <rFont val="맑은 고딕"/>
        <family val="2"/>
        <charset val="129"/>
        <scheme val="minor"/>
      </rPr>
      <t xml:space="preserve"> 데이터 관리 핵심!)</t>
    </r>
    <phoneticPr fontId="2" type="noConversion"/>
  </si>
  <si>
    <t>30분</t>
    <phoneticPr fontId="2" type="noConversion"/>
  </si>
  <si>
    <t>23분</t>
    <phoneticPr fontId="2" type="noConversion"/>
  </si>
  <si>
    <t>https://www.oppadu.com/%ec%97%91%ec%85%80-%eb%8b%a4%ec%9d%b4%eb%82%98%eb%af%b9-%eb%aa%a9%eb%a1%9d/?t=0</t>
    <phoneticPr fontId="2" type="noConversion"/>
  </si>
  <si>
    <t>https://www.oppadu.com/unpivot-%ec%99%84%eb%b2%bd-%ec%a0%95%eb%a6%ac/?t=0</t>
    <phoneticPr fontId="2" type="noConversion"/>
  </si>
  <si>
    <t>이름</t>
  </si>
  <si>
    <t>주민등록번호</t>
    <phoneticPr fontId="2" type="noConversion"/>
  </si>
  <si>
    <t>성별</t>
    <phoneticPr fontId="2" type="noConversion"/>
  </si>
  <si>
    <t>a = 1</t>
    <phoneticPr fontId="2" type="noConversion"/>
  </si>
  <si>
    <t>b = 2</t>
    <phoneticPr fontId="2" type="noConversion"/>
  </si>
  <si>
    <t>a +  b = ?</t>
    <phoneticPr fontId="2" type="noConversion"/>
  </si>
  <si>
    <t>View1 = 10,000</t>
    <phoneticPr fontId="2" type="noConversion"/>
  </si>
  <si>
    <t>View3 = 25,000</t>
    <phoneticPr fontId="2" type="noConversion"/>
  </si>
  <si>
    <t>View30=View3*(2+0.2*(View3/View1)+1.8*(View1/View3)+3*(View3/View1))</t>
    <phoneticPr fontId="2" type="noConversion"/>
  </si>
  <si>
    <t>800101-1234567</t>
  </si>
  <si>
    <t>790505-2234567</t>
  </si>
  <si>
    <t>690212-2634567</t>
  </si>
  <si>
    <t>850921-1734567</t>
  </si>
  <si>
    <t>김민수</t>
    <phoneticPr fontId="2" type="noConversion"/>
  </si>
  <si>
    <t>이지현</t>
  </si>
  <si>
    <t>박병호</t>
  </si>
  <si>
    <t>최선영</t>
  </si>
  <si>
    <t>정종민</t>
  </si>
  <si>
    <t>김미경</t>
  </si>
  <si>
    <t>이경수</t>
  </si>
  <si>
    <t>이지현</t>
    <phoneticPr fontId="2" type="noConversion"/>
  </si>
  <si>
    <t>김미경</t>
    <phoneticPr fontId="2" type="noConversion"/>
  </si>
  <si>
    <t>박은정</t>
    <phoneticPr fontId="2" type="noConversion"/>
  </si>
  <si>
    <t>Level1</t>
    <phoneticPr fontId="2" type="noConversion"/>
  </si>
  <si>
    <t>Level2</t>
    <phoneticPr fontId="2" type="noConversion"/>
  </si>
  <si>
    <t>Level3</t>
    <phoneticPr fontId="2" type="noConversion"/>
  </si>
  <si>
    <t>Total</t>
    <phoneticPr fontId="2" type="noConversion"/>
  </si>
  <si>
    <t>참가자</t>
    <phoneticPr fontId="2" type="noConversion"/>
  </si>
  <si>
    <t>※ 단, 합계(보조열) 없이 수식 하나로 구해야 함!</t>
    <phoneticPr fontId="2" type="noConversion"/>
  </si>
  <si>
    <t>행사명</t>
    <phoneticPr fontId="2" type="noConversion"/>
  </si>
  <si>
    <t>일자</t>
    <phoneticPr fontId="2" type="noConversion"/>
  </si>
  <si>
    <t>여의도 벚꽃축제</t>
    <phoneticPr fontId="2" type="noConversion"/>
  </si>
  <si>
    <t>남산 한옥마을 축제</t>
    <phoneticPr fontId="2" type="noConversion"/>
  </si>
  <si>
    <t>행사 (일자)</t>
    <phoneticPr fontId="2" type="noConversion"/>
  </si>
  <si>
    <t>제품명</t>
    <phoneticPr fontId="2" type="noConversion"/>
  </si>
  <si>
    <t>금액</t>
    <phoneticPr fontId="2" type="noConversion"/>
  </si>
  <si>
    <t>아이폰 케이스</t>
    <phoneticPr fontId="2" type="noConversion"/>
  </si>
  <si>
    <t>에어팟 프로 2</t>
    <phoneticPr fontId="2" type="noConversion"/>
  </si>
  <si>
    <t>제품명 (금액)</t>
    <phoneticPr fontId="2" type="noConversion"/>
  </si>
  <si>
    <t>연락처</t>
    <phoneticPr fontId="2" type="noConversion"/>
  </si>
  <si>
    <t>연락처(000-0000-0000)</t>
    <phoneticPr fontId="2" type="noConversion"/>
  </si>
  <si>
    <t>010-1640-8090</t>
    <phoneticPr fontId="2" type="noConversion"/>
  </si>
  <si>
    <t>010-1525-9752</t>
    <phoneticPr fontId="2" type="noConversion"/>
  </si>
  <si>
    <t>01093916819</t>
    <phoneticPr fontId="2" type="noConversion"/>
  </si>
  <si>
    <t xml:space="preserve"> → PhoneNo : 휴대폰 번호 형식으로 출력하는 함수 만들기</t>
    <phoneticPr fontId="2" type="noConversion"/>
  </si>
  <si>
    <t>된장찌개:165,700/파전:74,000/순두부찌개:39,000</t>
  </si>
  <si>
    <t>불고기:14,200/해물파전:79,000/부대찌개:33,000/육회:144,100</t>
  </si>
  <si>
    <t>육회:45,500/떡볶이:54,000/삼계탕:37,100</t>
  </si>
  <si>
    <t>찜닭:17,400/된장찌개:44,100/잡채:49,700/양념치킨:38,500</t>
  </si>
  <si>
    <t>판매 데이터</t>
    <phoneticPr fontId="2" type="noConversion"/>
  </si>
  <si>
    <t>메뉴</t>
    <phoneticPr fontId="2" type="noConversion"/>
  </si>
  <si>
    <t>→ https://m.stock.naver.com/domestic/stock/005930/total</t>
    <phoneticPr fontId="2" type="noConversion"/>
  </si>
  <si>
    <t>이미지</t>
    <phoneticPr fontId="2" type="noConversion"/>
  </si>
  <si>
    <t>kim.james@company.co.kr/010-1234-5678/마케팅팀,lee.sarah@business.com/010-9876-5432/개발팀</t>
  </si>
  <si>
    <t>park.michael@tech.net/010-5555-7777/디자인팀,choi.emma@startup.io/010-3333-9999/기획팀</t>
  </si>
  <si>
    <t>jung.david@corp.org/010-7777-1111/인사팀,shin.lisa@group.biz/010-2222-8888/재무팀</t>
  </si>
  <si>
    <t>샘플데이터</t>
    <phoneticPr fontId="2" type="noConversion"/>
  </si>
  <si>
    <t>이메일</t>
    <phoneticPr fontId="2" type="noConversion"/>
  </si>
  <si>
    <t>부서</t>
    <phoneticPr fontId="2" type="noConversion"/>
  </si>
  <si>
    <t>엑셀 LAMBDA 함수 실전 미션!</t>
    <phoneticPr fontId="2" type="noConversion"/>
  </si>
  <si>
    <t>아래 주어진 상황에 맞게 동작하는 LAMBDA 함수를 작성해보세요!</t>
    <phoneticPr fontId="2" type="noConversion"/>
  </si>
  <si>
    <r>
      <t xml:space="preserve">→ 특정 종목의 차트를 반환하는 </t>
    </r>
    <r>
      <rPr>
        <b/>
        <sz val="10"/>
        <color rgb="FF3333FF"/>
        <rFont val="맑은 고딕"/>
        <family val="3"/>
        <charset val="129"/>
        <scheme val="major"/>
      </rPr>
      <t>STOCKCHART</t>
    </r>
    <r>
      <rPr>
        <sz val="10"/>
        <color rgb="FF3333FF"/>
        <rFont val="맑은 고딕"/>
        <family val="3"/>
        <charset val="129"/>
        <scheme val="major"/>
      </rPr>
      <t xml:space="preserve"> 함수 만들기</t>
    </r>
    <phoneticPr fontId="2" type="noConversion"/>
  </si>
  <si>
    <r>
      <t xml:space="preserve">→ 선택한 범위 데이터를 "이메일 | 연락처 | 부서"로 가공하는 </t>
    </r>
    <r>
      <rPr>
        <b/>
        <sz val="10"/>
        <color rgb="FF3333FF"/>
        <rFont val="맑은 고딕"/>
        <family val="3"/>
        <charset val="129"/>
        <scheme val="major"/>
      </rPr>
      <t>CLEANDATA</t>
    </r>
    <r>
      <rPr>
        <sz val="10"/>
        <color rgb="FF3333FF"/>
        <rFont val="맑은 고딕"/>
        <family val="3"/>
        <charset val="129"/>
        <scheme val="major"/>
      </rPr>
      <t xml:space="preserve"> 함수 만들기</t>
    </r>
    <phoneticPr fontId="2" type="noConversion"/>
  </si>
  <si>
    <t>(+82) 10-3847-9263</t>
  </si>
  <si>
    <t>(+1) 312-555-8392</t>
  </si>
  <si>
    <t>(+81) 90-6754-1283</t>
  </si>
  <si>
    <t>(+86) 138-9823-4715</t>
  </si>
  <si>
    <t>(+49) 157-62938457</t>
  </si>
  <si>
    <t>(+65) 9123-4827</t>
  </si>
  <si>
    <t>(+82) 10-9283-7451</t>
  </si>
  <si>
    <t>(+1) 213-555-7645</t>
  </si>
  <si>
    <t>전화번호</t>
    <phoneticPr fontId="2" type="noConversion"/>
  </si>
  <si>
    <t>국가번호</t>
    <phoneticPr fontId="2" type="noConversion"/>
  </si>
  <si>
    <t>국가</t>
    <phoneticPr fontId="2" type="noConversion"/>
  </si>
  <si>
    <t>(+1)</t>
  </si>
  <si>
    <t>미국</t>
  </si>
  <si>
    <t>(+49)</t>
  </si>
  <si>
    <t>독일</t>
  </si>
  <si>
    <t>(+65)</t>
  </si>
  <si>
    <t>싱가포르</t>
  </si>
  <si>
    <t>(+81)</t>
  </si>
  <si>
    <t>일본</t>
  </si>
  <si>
    <t>(+82)</t>
  </si>
  <si>
    <t>한국</t>
  </si>
  <si>
    <t>(+86)</t>
  </si>
  <si>
    <t>중국</t>
  </si>
  <si>
    <t>국가명</t>
    <phoneticPr fontId="2" type="noConversion"/>
  </si>
  <si>
    <t>→ 전화번호로 국가를 구분하려면..?</t>
    <phoneticPr fontId="2" type="noConversion"/>
  </si>
  <si>
    <t>→ Level1 ~ Level3 합계가 100 이상일 경우, 10% 보너스 경험치!</t>
    <phoneticPr fontId="2" type="noConversion"/>
  </si>
  <si>
    <t>제곱수</t>
    <phoneticPr fontId="2" type="noConversion"/>
  </si>
  <si>
    <t>제곱</t>
    <phoneticPr fontId="2" type="noConversion"/>
  </si>
  <si>
    <t>200311-4434567</t>
    <phoneticPr fontId="2" type="noConversion"/>
  </si>
  <si>
    <t>090718-3534567</t>
    <phoneticPr fontId="2" type="noConversion"/>
  </si>
  <si>
    <t>120902-3334567</t>
    <phoneticPr fontId="2" type="noConversion"/>
  </si>
  <si>
    <t xml:space="preserve">  → FindGender : 8번째자리가 홀수면 남성, 그렇지 않으면 여성</t>
    <phoneticPr fontId="2" type="noConversion"/>
  </si>
  <si>
    <t>https://ssl.pstatic.net/imgfinance/chart/mobile/mini/000660_end_up_tablet.png</t>
    <phoneticPr fontId="2" type="noConversion"/>
  </si>
  <si>
    <t>* 금액-한글변환</t>
    <phoneticPr fontId="2" type="noConversion"/>
  </si>
  <si>
    <t>*데이터전처리 효율성 극대화</t>
    <phoneticPr fontId="2" type="noConversion"/>
  </si>
  <si>
    <t>TEXTSPLIT(TEXTJOIN("/",,B10:B15),"&gt;","/")-열 방향 &gt; 행방향 / 쪼개짐</t>
    <phoneticPr fontId="2" type="noConversion"/>
  </si>
  <si>
    <t>의류&gt;여성의류&gt;드레스&gt; 실크드레스</t>
    <phoneticPr fontId="2" type="noConversion"/>
  </si>
  <si>
    <t>간장게장:50,0000/된장찌개:8,000</t>
    <phoneticPr fontId="2" type="noConversion"/>
  </si>
  <si>
    <t>*이 데이터는 이대로 사용 불가- 무조건 문자로 출력됨</t>
    <phoneticPr fontId="2" type="noConversion"/>
  </si>
  <si>
    <t>*숫자변환 방법</t>
    <phoneticPr fontId="2" type="noConversion"/>
  </si>
  <si>
    <t>TEXTSPLIT(TEXTJOIN("/",,G10:G15),":","/")*1</t>
    <phoneticPr fontId="2" type="noConversion"/>
  </si>
  <si>
    <t>&gt; 문자는 에러가 뜸.</t>
    <phoneticPr fontId="2" type="noConversion"/>
  </si>
  <si>
    <t>IFERROR(TEXTSPLIT(TEXTJOIN("/",,G10:G15),":","/")*1,TEXTSPLIT(TEXTJOIN("/",,G10:G15),":","/"))</t>
    <phoneticPr fontId="2" type="noConversion"/>
  </si>
  <si>
    <t>STOCKCHART("종목코드")</t>
    <phoneticPr fontId="2" type="noConversion"/>
  </si>
  <si>
    <t>LET(A,1,B,2,A+B)</t>
  </si>
  <si>
    <t>방정식이다</t>
    <phoneticPr fontId="2" type="noConversion"/>
  </si>
  <si>
    <t>1. LET(View1,10000,View3,25000,View1+View3)</t>
    <phoneticPr fontId="2" type="noConversion"/>
  </si>
  <si>
    <r>
      <t>2.LET(View1,10000,View3,25000,</t>
    </r>
    <r>
      <rPr>
        <sz val="10"/>
        <color rgb="FFFF0000"/>
        <rFont val="맑은 고딕"/>
        <family val="3"/>
        <charset val="129"/>
        <scheme val="major"/>
      </rPr>
      <t>View3*(2+0.2*(View3/View1)+1.8*(View1/View3)+3*(View3/View1</t>
    </r>
    <r>
      <rPr>
        <sz val="10"/>
        <color theme="1"/>
        <rFont val="맑은 고딕"/>
        <family val="3"/>
        <charset val="129"/>
        <scheme val="major"/>
      </rPr>
      <t>))</t>
    </r>
    <phoneticPr fontId="2" type="noConversion"/>
  </si>
  <si>
    <r>
      <t>3.LET(View1,</t>
    </r>
    <r>
      <rPr>
        <sz val="10"/>
        <color rgb="FFFF0000"/>
        <rFont val="맑은 고딕"/>
        <family val="3"/>
        <charset val="129"/>
        <scheme val="major"/>
      </rPr>
      <t>10000</t>
    </r>
    <r>
      <rPr>
        <sz val="10"/>
        <color theme="1"/>
        <rFont val="맑은 고딕"/>
        <family val="3"/>
        <charset val="129"/>
        <scheme val="major"/>
      </rPr>
      <t>,View3,</t>
    </r>
    <r>
      <rPr>
        <sz val="10"/>
        <color rgb="FFFF0000"/>
        <rFont val="맑은 고딕"/>
        <family val="3"/>
        <charset val="129"/>
        <scheme val="major"/>
      </rPr>
      <t>25000</t>
    </r>
    <r>
      <rPr>
        <sz val="10"/>
        <color theme="1"/>
        <rFont val="맑은 고딕"/>
        <family val="3"/>
        <charset val="129"/>
        <scheme val="major"/>
      </rPr>
      <t>,View3*(2+0.2*(View3/View1)+1.8*(View1/View3)+3*(View3/View1))</t>
    </r>
    <phoneticPr fontId="2" type="noConversion"/>
  </si>
  <si>
    <t>압에 값을 셀로 지정해도 됨</t>
    <phoneticPr fontId="2" type="noConversion"/>
  </si>
  <si>
    <t>1.국가번호 함수없이  첫셀(+82)입력 다음셀 CTRL+E 자동채워짐</t>
    <phoneticPr fontId="2" type="noConversion"/>
  </si>
  <si>
    <t>2.TEXTBEFORE(I10," ") - 전화번호에서 띄어쓰기(" ") 앞 문자 추출</t>
    <phoneticPr fontId="2" type="noConversion"/>
  </si>
  <si>
    <t xml:space="preserve">3.국가 XLOOKUP(J10,$M$10:$M$15,$N$10:$N$15) </t>
    <phoneticPr fontId="2" type="noConversion"/>
  </si>
  <si>
    <t>4. LET함수 사용</t>
    <phoneticPr fontId="2" type="noConversion"/>
  </si>
  <si>
    <t>LET(국가번호,TEXTBEFORE(I10:I17," "),국가번호)</t>
  </si>
  <si>
    <t>LET(국가번호,TEXTBEFORE(I10:I17," "),</t>
  </si>
  <si>
    <t>국가,XLOOKUP(국가번호,M10:M15,N10:N15),국가)</t>
  </si>
  <si>
    <t>출력-국가번호</t>
    <phoneticPr fontId="2" type="noConversion"/>
  </si>
  <si>
    <t>출력-국가</t>
    <phoneticPr fontId="2" type="noConversion"/>
  </si>
  <si>
    <t>국가,XLOOKUP(국가번호,M10:M15,N10:N15),국가번호&amp;국가)</t>
  </si>
  <si>
    <t>LET(국가번호,TEXTBEFORE(I10:I17," "),</t>
    <phoneticPr fontId="2" type="noConversion"/>
  </si>
  <si>
    <t>출력-국가번호와 국가</t>
    <phoneticPr fontId="2" type="noConversion"/>
  </si>
  <si>
    <t>*</t>
    <phoneticPr fontId="2" type="noConversion"/>
  </si>
  <si>
    <t>이름범위에 "" 하면 안됨 문장으로 바뀜</t>
    <phoneticPr fontId="2" type="noConversion"/>
  </si>
  <si>
    <t>LET(합계,SUM(Q10:S10),IF(합계&gt;=100,합계*1.1,합계))</t>
  </si>
  <si>
    <t>* LET함수 사용 X</t>
    <phoneticPr fontId="2" type="noConversion"/>
  </si>
  <si>
    <t>IF(SUM(Q11:S11)&gt;=100,SUM(Q11:S11)*1.1,SUM(Q11:S11))</t>
  </si>
  <si>
    <t>LAMBDA(값1,값2,값1+값2) - 이렇게만 입력하면 "#CALC!"오류 뜸</t>
    <phoneticPr fontId="2" type="noConversion"/>
  </si>
  <si>
    <t xml:space="preserve">함수가 맞게 되었는지 확인하려면 </t>
    <phoneticPr fontId="2" type="noConversion"/>
  </si>
  <si>
    <r>
      <t>LAMBDA(값1,값2,값1+값2)</t>
    </r>
    <r>
      <rPr>
        <sz val="11"/>
        <color rgb="FFFF0000"/>
        <rFont val="맑은 고딕"/>
        <family val="3"/>
        <charset val="129"/>
        <scheme val="major"/>
      </rPr>
      <t>(1,2)</t>
    </r>
    <r>
      <rPr>
        <sz val="11"/>
        <color theme="1"/>
        <rFont val="맑은 고딕"/>
        <family val="3"/>
        <charset val="129"/>
        <scheme val="major"/>
      </rPr>
      <t xml:space="preserve"> -테스트 인수 입력해봄</t>
    </r>
    <phoneticPr fontId="2" type="noConversion"/>
  </si>
  <si>
    <t>정상 작동하면 테스트 인수는 삭제</t>
    <phoneticPr fontId="2" type="noConversion"/>
  </si>
  <si>
    <t>수식을 잘라내기함</t>
    <phoneticPr fontId="2" type="noConversion"/>
  </si>
  <si>
    <t>수식탭 - 이름관리자선택</t>
    <phoneticPr fontId="2" type="noConversion"/>
  </si>
  <si>
    <t>이름: MYSUM 입력</t>
    <phoneticPr fontId="2" type="noConversion"/>
  </si>
  <si>
    <t>설명: 값1과 값2의 합계를 구합니다.</t>
    <phoneticPr fontId="2" type="noConversion"/>
  </si>
  <si>
    <t>참초대상 : (잘라낸 수식 붙여넣기) =LAMBDA(값1,값2,값1+값2)</t>
    <phoneticPr fontId="2" type="noConversion"/>
  </si>
  <si>
    <t>MYSUM(B10,C10) 실행 해봄</t>
    <phoneticPr fontId="2" type="noConversion"/>
  </si>
  <si>
    <t>SQ 함수 - 지정한 값의 제곱값을 계산합니다.</t>
    <phoneticPr fontId="2" type="noConversion"/>
  </si>
  <si>
    <t>LAMBDA(값,값^2)</t>
  </si>
  <si>
    <t>LAMBDA(값,값^2)(3)</t>
    <phoneticPr fontId="2" type="noConversion"/>
  </si>
  <si>
    <t>주민번호 성별 추출</t>
    <phoneticPr fontId="2" type="noConversion"/>
  </si>
  <si>
    <t>1. 함수 만듦 IF(ISODD(MID(G10,8,1)),"남성","여성")</t>
    <phoneticPr fontId="2" type="noConversion"/>
  </si>
  <si>
    <t>ISODD 값이 홀수 짝수…</t>
    <phoneticPr fontId="2" type="noConversion"/>
  </si>
  <si>
    <t xml:space="preserve">2.LAMBDA(주민번호,IF(ISODD(MID(주민번호,8,1)),"남성","여성")) </t>
    <phoneticPr fontId="2" type="noConversion"/>
  </si>
  <si>
    <t xml:space="preserve">3. 이름관리자 생성 </t>
    <phoneticPr fontId="2" type="noConversion"/>
  </si>
  <si>
    <t>4. FINDGENDER(G10) 실행해봄</t>
    <phoneticPr fontId="2" type="noConversion"/>
  </si>
  <si>
    <t>*B10&amp;"("&amp;C10&amp;")" 입력하면 "여의도 벚꽃축제(45752)" 추출</t>
    <phoneticPr fontId="2" type="noConversion"/>
  </si>
  <si>
    <r>
      <t>B10&amp;"("&amp;</t>
    </r>
    <r>
      <rPr>
        <sz val="11"/>
        <color rgb="FFFF0000"/>
        <rFont val="맑은 고딕"/>
        <family val="3"/>
        <charset val="129"/>
        <scheme val="major"/>
      </rPr>
      <t>TEXT(C10,"yyyy-mm-dd")</t>
    </r>
    <r>
      <rPr>
        <sz val="11"/>
        <color theme="1"/>
        <rFont val="맑은 고딕"/>
        <family val="3"/>
        <charset val="129"/>
        <scheme val="major"/>
      </rPr>
      <t>&amp;")"    -&gt; "여의도 벚꽃축제 (2025-04-05)"</t>
    </r>
    <phoneticPr fontId="2" type="noConversion"/>
  </si>
  <si>
    <r>
      <t>B10&amp;"("&amp;</t>
    </r>
    <r>
      <rPr>
        <sz val="11"/>
        <color rgb="FFFF0000"/>
        <rFont val="맑은 고딕"/>
        <family val="3"/>
        <charset val="129"/>
        <scheme val="major"/>
      </rPr>
      <t>TEXT(C10,"yyyy-mm-dd (aaa)")</t>
    </r>
    <r>
      <rPr>
        <sz val="11"/>
        <color theme="1"/>
        <rFont val="맑은 고딕"/>
        <family val="3"/>
        <charset val="129"/>
        <scheme val="major"/>
      </rPr>
      <t>&amp;")"    -&gt; "여의도 벚꽃축제 (2025-04-05(토))"</t>
    </r>
    <phoneticPr fontId="2" type="noConversion"/>
  </si>
  <si>
    <t>*B14&amp;"("&amp;C14&amp;")"  &gt; 에어팟 프로 2(374000)</t>
    <phoneticPr fontId="2" type="noConversion"/>
  </si>
  <si>
    <r>
      <t>B14&amp;"("&amp;</t>
    </r>
    <r>
      <rPr>
        <sz val="11"/>
        <color rgb="FFFF0000"/>
        <rFont val="맑은 고딕"/>
        <family val="3"/>
        <charset val="129"/>
        <scheme val="major"/>
      </rPr>
      <t>TEXT(C14,"#,##0원</t>
    </r>
    <r>
      <rPr>
        <sz val="11"/>
        <color theme="1"/>
        <rFont val="맑은 고딕"/>
        <family val="3"/>
        <charset val="129"/>
        <scheme val="major"/>
      </rPr>
      <t>")&amp;")"   &gt; 에어팟 프로 2(374,000원)</t>
    </r>
    <phoneticPr fontId="2" type="noConversion"/>
  </si>
  <si>
    <t xml:space="preserve"> 1. TEXT(F10,"000-0000-0000")   &gt; 010-6934-9805</t>
    <phoneticPr fontId="2" type="noConversion"/>
  </si>
  <si>
    <r>
      <t>2. TEXT(</t>
    </r>
    <r>
      <rPr>
        <sz val="11"/>
        <color rgb="FFFF0000"/>
        <rFont val="맑은 고딕"/>
        <family val="3"/>
        <charset val="129"/>
        <scheme val="major"/>
      </rPr>
      <t>F10:F15</t>
    </r>
    <r>
      <rPr>
        <sz val="11"/>
        <color theme="1"/>
        <rFont val="맑은 고딕"/>
        <family val="3"/>
        <charset val="129"/>
        <scheme val="major"/>
      </rPr>
      <t>,"000-0000-0000")  &gt; 전범위</t>
    </r>
    <phoneticPr fontId="2" type="noConversion"/>
  </si>
  <si>
    <t>3.=LAMBDA(연락처,TEXT(연락처,"000-0000-0000"))</t>
    <phoneticPr fontId="2" type="noConversion"/>
  </si>
  <si>
    <t>4. 이름관리자 생성</t>
    <phoneticPr fontId="2" type="noConversion"/>
  </si>
  <si>
    <t>5.=PhoneNo(F10:F15) 실행</t>
    <phoneticPr fontId="2" type="noConversion"/>
  </si>
  <si>
    <t>셀서식-표시형식탭-사용자 지정-"[DBNUM4]"입력</t>
    <phoneticPr fontId="2" type="noConversion"/>
  </si>
  <si>
    <t>TEXTJOIN("/",,B10:B15) - 여러범위 문장을 하나로 합침 "/"</t>
    <phoneticPr fontId="2" type="noConversion"/>
  </si>
  <si>
    <t>TEXTSPLIT(B10,"&gt;") "열방향구분자 &gt;"</t>
    <phoneticPr fontId="2" type="noConversion"/>
  </si>
  <si>
    <t>*주의; 수식을 자동채우기X 더블클릭 하면 안됨 *추가시 실시간 반영</t>
    <phoneticPr fontId="2" type="noConversion"/>
  </si>
  <si>
    <t>첫 행에 추가시 나머지 "#N/A" 오류 표시시</t>
    <phoneticPr fontId="2" type="noConversion"/>
  </si>
  <si>
    <r>
      <rPr>
        <sz val="11"/>
        <color rgb="FFFF0000"/>
        <rFont val="맑은 고딕"/>
        <family val="3"/>
        <charset val="129"/>
        <scheme val="major"/>
      </rPr>
      <t>IFERROR</t>
    </r>
    <r>
      <rPr>
        <sz val="11"/>
        <color theme="1"/>
        <rFont val="맑은 고딕"/>
        <family val="3"/>
        <charset val="129"/>
        <scheme val="major"/>
      </rPr>
      <t>(TEXTSPLIT(TEXTJOIN("/",,B10:B15),"&gt;","/"),</t>
    </r>
    <r>
      <rPr>
        <sz val="11"/>
        <color rgb="FFFF0000"/>
        <rFont val="맑은 고딕"/>
        <family val="3"/>
        <charset val="129"/>
        <scheme val="major"/>
      </rPr>
      <t>""</t>
    </r>
    <r>
      <rPr>
        <sz val="11"/>
        <color theme="1"/>
        <rFont val="맑은 고딕"/>
        <family val="3"/>
        <charset val="129"/>
        <scheme val="major"/>
      </rPr>
      <t>)   :오류가 발생시 빈칸 표시</t>
    </r>
    <phoneticPr fontId="2" type="noConversion"/>
  </si>
  <si>
    <r>
      <t>이미지 선택 링크 복사 https://ssl.pstatic.net/imgfinance/chart/mobile/mini/005930_end_up_tablet.png</t>
    </r>
    <r>
      <rPr>
        <sz val="11"/>
        <color rgb="FFFF0000"/>
        <rFont val="맑은 고딕"/>
        <family val="3"/>
        <charset val="129"/>
        <scheme val="major"/>
      </rPr>
      <t>?1748872256016</t>
    </r>
    <phoneticPr fontId="2" type="noConversion"/>
  </si>
  <si>
    <t>? 뒤에 삭제</t>
    <phoneticPr fontId="2" type="noConversion"/>
  </si>
  <si>
    <t>1.IMAGE 함수 사용-IMAGE("https://ssl.pstatic.net/imgfinance/chart/mobile/mini/005930_end_up_tablet.png")</t>
    <phoneticPr fontId="2" type="noConversion"/>
  </si>
  <si>
    <t>**테스트시 #CONNECT!에러 - 인터넷오류</t>
    <phoneticPr fontId="2" type="noConversion"/>
  </si>
  <si>
    <t>3.STOCKCHART("005930")  실행</t>
    <phoneticPr fontId="2" type="noConversion"/>
  </si>
  <si>
    <t>종목명</t>
    <phoneticPr fontId="2" type="noConversion"/>
  </si>
  <si>
    <t>종목번호</t>
    <phoneticPr fontId="2" type="noConversion"/>
  </si>
  <si>
    <t>삼성전자</t>
  </si>
  <si>
    <t>005930</t>
  </si>
  <si>
    <t>SK하이닉스</t>
  </si>
  <si>
    <t>000660</t>
  </si>
  <si>
    <t>삼성바이오로직스</t>
  </si>
  <si>
    <t>207940</t>
  </si>
  <si>
    <t>LG에너지솔루션</t>
  </si>
  <si>
    <t>373220</t>
  </si>
  <si>
    <t>한화에어로스페이스</t>
  </si>
  <si>
    <t>012450</t>
  </si>
  <si>
    <t>KB금융</t>
  </si>
  <si>
    <t>105560</t>
  </si>
  <si>
    <t>현대차</t>
  </si>
  <si>
    <t>005380</t>
  </si>
  <si>
    <t>삼성전자우</t>
  </si>
  <si>
    <t>005935</t>
  </si>
  <si>
    <t>기아</t>
  </si>
  <si>
    <t>000270</t>
  </si>
  <si>
    <t>HD현대중공업</t>
  </si>
  <si>
    <t>329180</t>
  </si>
  <si>
    <t>셀트리온</t>
  </si>
  <si>
    <t>068270</t>
  </si>
  <si>
    <t>NAVER</t>
  </si>
  <si>
    <t>035420</t>
  </si>
  <si>
    <t>신한지주</t>
  </si>
  <si>
    <t>055550</t>
  </si>
  <si>
    <t>두산에너빌리티</t>
  </si>
  <si>
    <t>034020</t>
  </si>
  <si>
    <t>삼성물산</t>
  </si>
  <si>
    <t>028260</t>
  </si>
  <si>
    <t>현대모비스</t>
  </si>
  <si>
    <t>012330</t>
  </si>
  <si>
    <t>한화오션</t>
  </si>
  <si>
    <t>042660</t>
  </si>
  <si>
    <t>HMM</t>
  </si>
  <si>
    <t>011200</t>
  </si>
  <si>
    <t>HD한국조선해양</t>
  </si>
  <si>
    <t>009540</t>
  </si>
  <si>
    <t>하나금융지주</t>
  </si>
  <si>
    <t>086790</t>
  </si>
  <si>
    <t>POSCO홀딩스</t>
  </si>
  <si>
    <t>005490</t>
  </si>
  <si>
    <t>메리츠금융지주</t>
  </si>
  <si>
    <t>138040</t>
  </si>
  <si>
    <t>삼성생명</t>
  </si>
  <si>
    <t>032830</t>
  </si>
  <si>
    <t>카카오</t>
  </si>
  <si>
    <t>035720</t>
  </si>
  <si>
    <t>한국전력</t>
  </si>
  <si>
    <t>015760</t>
  </si>
  <si>
    <t>삼성화재</t>
  </si>
  <si>
    <t>000810</t>
  </si>
  <si>
    <t>크래프톤</t>
  </si>
  <si>
    <t>259960</t>
  </si>
  <si>
    <t>알테오젠</t>
  </si>
  <si>
    <t>196170</t>
  </si>
  <si>
    <t>현대로템</t>
  </si>
  <si>
    <t>064350</t>
  </si>
  <si>
    <t>고려아연</t>
  </si>
  <si>
    <t>010130</t>
  </si>
  <si>
    <t>SK스퀘어</t>
  </si>
  <si>
    <t>402340</t>
  </si>
  <si>
    <t>KT&amp;G</t>
  </si>
  <si>
    <t>033780</t>
  </si>
  <si>
    <t>우리금융지주</t>
  </si>
  <si>
    <t>316140</t>
  </si>
  <si>
    <t>삼성중공업</t>
  </si>
  <si>
    <t>010140</t>
  </si>
  <si>
    <t>LG화학</t>
  </si>
  <si>
    <t>051910</t>
  </si>
  <si>
    <t>HD현대일렉트릭</t>
  </si>
  <si>
    <t>267260</t>
  </si>
  <si>
    <t>SK이노베이션</t>
  </si>
  <si>
    <t>096770</t>
  </si>
  <si>
    <t>KT</t>
  </si>
  <si>
    <t>030200</t>
  </si>
  <si>
    <t>기업은행</t>
  </si>
  <si>
    <t>024110</t>
  </si>
  <si>
    <t>SK</t>
  </si>
  <si>
    <t>034730</t>
  </si>
  <si>
    <t>삼성SDI</t>
  </si>
  <si>
    <t>006400</t>
  </si>
  <si>
    <t>LG전자</t>
  </si>
  <si>
    <t>066570</t>
  </si>
  <si>
    <t>LG</t>
  </si>
  <si>
    <t>003550</t>
  </si>
  <si>
    <t>카카오뱅크</t>
  </si>
  <si>
    <t>323410</t>
  </si>
  <si>
    <t>하이브</t>
  </si>
  <si>
    <t>352820</t>
  </si>
  <si>
    <t>SK텔레콤</t>
  </si>
  <si>
    <t>017670</t>
  </si>
  <si>
    <t>삼성에스디에스</t>
  </si>
  <si>
    <t>018260</t>
  </si>
  <si>
    <t>한진칼</t>
  </si>
  <si>
    <t>180640</t>
  </si>
  <si>
    <t>LIG넥스원</t>
  </si>
  <si>
    <t>079550</t>
  </si>
  <si>
    <t>미래에셋증권</t>
  </si>
  <si>
    <t>006800</t>
  </si>
  <si>
    <t>삼성전기</t>
  </si>
  <si>
    <t>009150</t>
  </si>
  <si>
    <t>에코프로비엠</t>
  </si>
  <si>
    <t>247540</t>
  </si>
  <si>
    <t>포스코인터내셔널</t>
  </si>
  <si>
    <t>047050</t>
  </si>
  <si>
    <t>포스코퓨처엠</t>
  </si>
  <si>
    <t>003670</t>
  </si>
  <si>
    <t>현대글로비스</t>
  </si>
  <si>
    <t>086280</t>
  </si>
  <si>
    <t>HD현대</t>
  </si>
  <si>
    <t>267250</t>
  </si>
  <si>
    <t>한화시스템</t>
  </si>
  <si>
    <t>272210</t>
  </si>
  <si>
    <t>유한양행</t>
  </si>
  <si>
    <t>000100</t>
  </si>
  <si>
    <t>대한항공</t>
  </si>
  <si>
    <t>003490</t>
  </si>
  <si>
    <t>두산</t>
  </si>
  <si>
    <t>000150</t>
  </si>
  <si>
    <t>2.LAMBDA(종목코드,IMAGE("https://ssl.pstatic.net/imgfinance/chart/mobile/mini/"&amp;종목코드&amp;"_end_up_tablet.png")) -  이름관리자 생성</t>
    <phoneticPr fontId="2" type="noConversion"/>
  </si>
  <si>
    <t xml:space="preserve">엑셀은 기본 숫자 출력  0005930 &gt; 5930 </t>
    <phoneticPr fontId="2" type="noConversion"/>
  </si>
  <si>
    <t xml:space="preserve">                         000표시 할때 '005930 입력</t>
    <phoneticPr fontId="2" type="noConversion"/>
  </si>
  <si>
    <t>6자리 온전히 나오려면</t>
    <phoneticPr fontId="2" type="noConversion"/>
  </si>
  <si>
    <t>STOCKCHART(5930)</t>
    <phoneticPr fontId="2" type="noConversion"/>
  </si>
  <si>
    <r>
      <t>LAMBDA(종목코드,IMAGE("https://ssl.pstatic.net/imgfinance/chart/mobile/mini/"&amp;</t>
    </r>
    <r>
      <rPr>
        <sz val="11"/>
        <color rgb="FFFF0000"/>
        <rFont val="맑은 고딕"/>
        <family val="3"/>
        <charset val="129"/>
        <scheme val="major"/>
      </rPr>
      <t>TEXT(종목코드,"000000")</t>
    </r>
    <r>
      <rPr>
        <sz val="11"/>
        <color theme="1"/>
        <rFont val="맑은 고딕"/>
        <family val="3"/>
        <charset val="129"/>
        <scheme val="major"/>
      </rPr>
      <t>&amp;"_end_up_tablet.png"))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</si>
</sst>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3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ajor"/>
    </font>
    <font>
      <sz val="10"/>
      <color theme="0"/>
      <name val="맑은 고딕"/>
      <family val="3"/>
      <charset val="129"/>
      <scheme val="major"/>
    </font>
    <font>
      <sz val="11"/>
      <color rgb="FF0000FF"/>
      <name val="맑은 고딕"/>
      <family val="3"/>
      <charset val="129"/>
      <scheme val="major"/>
    </font>
    <font>
      <sz val="11"/>
      <color theme="0"/>
      <name val="맑은 고딕"/>
      <family val="3"/>
      <charset val="129"/>
      <scheme val="major"/>
    </font>
    <font>
      <sz val="9"/>
      <color theme="0"/>
      <name val="맑은 고딕"/>
      <family val="3"/>
      <charset val="129"/>
      <scheme val="major"/>
    </font>
    <font>
      <b/>
      <sz val="12"/>
      <color theme="0"/>
      <name val="맑은 고딕"/>
      <family val="3"/>
      <charset val="129"/>
      <scheme val="major"/>
    </font>
    <font>
      <b/>
      <sz val="10"/>
      <color theme="0"/>
      <name val="맑은 고딕"/>
      <family val="3"/>
      <charset val="129"/>
      <scheme val="major"/>
    </font>
    <font>
      <u/>
      <sz val="11"/>
      <color theme="10"/>
      <name val="맑은 고딕"/>
      <family val="2"/>
      <charset val="129"/>
      <scheme val="minor"/>
    </font>
    <font>
      <b/>
      <u/>
      <sz val="11"/>
      <color rgb="FF00FFCC"/>
      <name val="맑은 고딕"/>
      <family val="3"/>
      <charset val="129"/>
      <scheme val="minor"/>
    </font>
    <font>
      <b/>
      <sz val="11"/>
      <color rgb="FFFFFF66"/>
      <name val="맑은 고딕"/>
      <family val="3"/>
      <charset val="129"/>
      <scheme val="major"/>
    </font>
    <font>
      <sz val="11"/>
      <name val="맑은 고딕"/>
      <family val="2"/>
      <charset val="129"/>
      <scheme val="minor"/>
    </font>
    <font>
      <sz val="11"/>
      <color theme="1" tint="0.1499984740745262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u/>
      <sz val="11"/>
      <color rgb="FF3366FF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color theme="1"/>
      <name val="Segoe UI Symbol"/>
      <family val="2"/>
    </font>
    <font>
      <sz val="10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ajor"/>
    </font>
    <font>
      <sz val="9"/>
      <color rgb="FF3333FF"/>
      <name val="맑은 고딕"/>
      <family val="3"/>
      <charset val="129"/>
      <scheme val="major"/>
    </font>
    <font>
      <u/>
      <sz val="10"/>
      <color rgb="FF3366FF"/>
      <name val="맑은 고딕"/>
      <family val="2"/>
      <charset val="129"/>
      <scheme val="minor"/>
    </font>
    <font>
      <b/>
      <sz val="10"/>
      <color rgb="FF3333FF"/>
      <name val="맑은 고딕"/>
      <family val="3"/>
      <charset val="129"/>
      <scheme val="major"/>
    </font>
    <font>
      <sz val="8"/>
      <color rgb="FF3333FF"/>
      <name val="맑은 고딕"/>
      <family val="3"/>
      <charset val="129"/>
      <scheme val="major"/>
    </font>
    <font>
      <sz val="10"/>
      <color rgb="FF3333FF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ajor"/>
    </font>
    <font>
      <sz val="11"/>
      <color rgb="FFFF0000"/>
      <name val="맑은 고딕"/>
      <family val="3"/>
      <charset val="129"/>
      <scheme val="major"/>
    </font>
  </fonts>
  <fills count="9">
    <fill>
      <patternFill patternType="none"/>
    </fill>
    <fill>
      <patternFill patternType="gray125"/>
    </fill>
    <fill>
      <patternFill patternType="solid">
        <fgColor rgb="FF0A6332"/>
        <bgColor indexed="64"/>
      </patternFill>
    </fill>
    <fill>
      <patternFill patternType="solid">
        <fgColor rgb="FF339966"/>
        <bgColor indexed="64"/>
      </patternFill>
    </fill>
    <fill>
      <patternFill patternType="solid">
        <fgColor rgb="FFF9F9F9"/>
        <bgColor indexed="64"/>
      </patternFill>
    </fill>
    <fill>
      <patternFill patternType="solid">
        <fgColor theme="0"/>
        <bgColor theme="6" tint="0.79992065187536243"/>
      </patternFill>
    </fill>
    <fill>
      <patternFill patternType="solid">
        <fgColor rgb="FFF8F9FA"/>
        <bgColor indexed="64"/>
      </patternFill>
    </fill>
    <fill>
      <gradientFill degree="45">
        <stop position="0">
          <color rgb="FF6A7EE3"/>
        </stop>
        <stop position="1">
          <color rgb="FF7551A2"/>
        </stop>
      </gradient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/>
      <right style="medium">
        <color rgb="FF3366FF"/>
      </right>
      <top style="medium">
        <color rgb="FF3366FF"/>
      </top>
      <bottom style="medium">
        <color rgb="FF3366FF"/>
      </bottom>
      <diagonal/>
    </border>
    <border>
      <left/>
      <right/>
      <top style="medium">
        <color rgb="FF3366FF"/>
      </top>
      <bottom style="medium">
        <color rgb="FF3366FF"/>
      </bottom>
      <diagonal/>
    </border>
    <border>
      <left style="medium">
        <color rgb="FF3366FF"/>
      </left>
      <right/>
      <top style="medium">
        <color rgb="FF3366FF"/>
      </top>
      <bottom style="medium">
        <color rgb="FF3366FF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/>
      <diagonal/>
    </border>
    <border>
      <left/>
      <right style="thin">
        <color theme="0" tint="-0.34998626667073579"/>
      </right>
      <top style="thin">
        <color theme="0" tint="-0.34998626667073579"/>
      </top>
      <bottom/>
      <diagonal/>
    </border>
    <border>
      <left style="thin">
        <color theme="0" tint="-0.34998626667073579"/>
      </left>
      <right/>
      <top/>
      <bottom/>
      <diagonal/>
    </border>
    <border>
      <left/>
      <right style="thin">
        <color theme="0" tint="-0.34998626667073579"/>
      </right>
      <top/>
      <bottom/>
      <diagonal/>
    </border>
    <border>
      <left style="thin">
        <color theme="0" tint="-0.34998626667073579"/>
      </left>
      <right/>
      <top/>
      <bottom style="thin">
        <color theme="0" tint="-0.34998626667073579"/>
      </bottom>
      <diagonal/>
    </border>
    <border>
      <left/>
      <right style="thin">
        <color theme="0" tint="-0.34998626667073579"/>
      </right>
      <top/>
      <bottom style="thin">
        <color theme="0" tint="-0.34998626667073579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/>
      <diagonal/>
    </border>
    <border>
      <left/>
      <right/>
      <top style="thin">
        <color theme="0" tint="-0.24994659260841701"/>
      </top>
      <bottom/>
      <diagonal/>
    </border>
    <border>
      <left/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/>
      <right/>
      <top/>
      <bottom style="thin">
        <color theme="0" tint="-0.24994659260841701"/>
      </bottom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/>
      <top/>
      <bottom/>
      <diagonal/>
    </border>
    <border>
      <left/>
      <right style="thin">
        <color theme="0" tint="-0.24994659260841701"/>
      </right>
      <top/>
      <bottom/>
      <diagonal/>
    </border>
  </borders>
  <cellStyleXfs count="2">
    <xf numFmtId="0" fontId="0" fillId="0" borderId="0">
      <alignment vertical="center"/>
    </xf>
    <xf numFmtId="0" fontId="10" fillId="0" borderId="0" applyNumberFormat="0" applyFill="0" applyBorder="0" applyAlignment="0" applyProtection="0">
      <alignment vertical="center"/>
    </xf>
  </cellStyleXfs>
  <cellXfs count="102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1" fillId="4" borderId="0" xfId="0" applyFont="1" applyFill="1">
      <alignment vertical="center"/>
    </xf>
    <xf numFmtId="0" fontId="1" fillId="4" borderId="0" xfId="0" quotePrefix="1" applyFont="1" applyFill="1">
      <alignment vertical="center"/>
    </xf>
    <xf numFmtId="0" fontId="1" fillId="2" borderId="0" xfId="0" applyFont="1" applyFill="1">
      <alignment vertical="center"/>
    </xf>
    <xf numFmtId="0" fontId="6" fillId="2" borderId="0" xfId="0" applyFont="1" applyFill="1">
      <alignment vertical="center"/>
    </xf>
    <xf numFmtId="0" fontId="7" fillId="2" borderId="0" xfId="0" applyFont="1" applyFill="1">
      <alignment vertical="center"/>
    </xf>
    <xf numFmtId="0" fontId="8" fillId="2" borderId="0" xfId="0" applyFont="1" applyFill="1">
      <alignment vertical="center"/>
    </xf>
    <xf numFmtId="0" fontId="1" fillId="0" borderId="0" xfId="0" applyFont="1" applyAlignment="1">
      <alignment horizontal="center" vertical="center"/>
    </xf>
    <xf numFmtId="3" fontId="3" fillId="5" borderId="1" xfId="0" applyNumberFormat="1" applyFont="1" applyFill="1" applyBorder="1" applyAlignment="1">
      <alignment horizontal="center" vertical="center"/>
    </xf>
    <xf numFmtId="14" fontId="3" fillId="5" borderId="1" xfId="0" applyNumberFormat="1" applyFont="1" applyFill="1" applyBorder="1" applyAlignment="1">
      <alignment horizontal="center" vertical="center"/>
    </xf>
    <xf numFmtId="14" fontId="9" fillId="3" borderId="1" xfId="0" applyNumberFormat="1" applyFont="1" applyFill="1" applyBorder="1" applyAlignment="1">
      <alignment horizontal="center" vertical="center"/>
    </xf>
    <xf numFmtId="0" fontId="11" fillId="2" borderId="0" xfId="1" applyFont="1" applyFill="1">
      <alignment vertical="center"/>
    </xf>
    <xf numFmtId="3" fontId="6" fillId="2" borderId="0" xfId="0" applyNumberFormat="1" applyFont="1" applyFill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 indent="1"/>
    </xf>
    <xf numFmtId="0" fontId="10" fillId="0" borderId="0" xfId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 vertical="center" wrapText="1" indent="1"/>
    </xf>
    <xf numFmtId="0" fontId="0" fillId="0" borderId="0" xfId="0" applyAlignment="1">
      <alignment horizontal="left" vertical="center" wrapText="1" indent="2"/>
    </xf>
    <xf numFmtId="0" fontId="13" fillId="0" borderId="0" xfId="1" applyFont="1">
      <alignment vertical="center"/>
    </xf>
    <xf numFmtId="0" fontId="0" fillId="6" borderId="0" xfId="0" applyFill="1">
      <alignment vertical="center"/>
    </xf>
    <xf numFmtId="0" fontId="15" fillId="6" borderId="0" xfId="0" applyFont="1" applyFill="1" applyAlignment="1">
      <alignment horizontal="left" vertical="center" indent="2"/>
    </xf>
    <xf numFmtId="0" fontId="16" fillId="6" borderId="0" xfId="0" applyFont="1" applyFill="1" applyAlignment="1">
      <alignment horizontal="left" vertical="center" indent="2"/>
    </xf>
    <xf numFmtId="0" fontId="15" fillId="6" borderId="0" xfId="0" applyFont="1" applyFill="1" applyAlignment="1">
      <alignment vertical="center" wrapText="1"/>
    </xf>
    <xf numFmtId="0" fontId="15" fillId="6" borderId="0" xfId="0" quotePrefix="1" applyFont="1" applyFill="1" applyAlignment="1">
      <alignment horizontal="left" vertical="center" indent="2"/>
    </xf>
    <xf numFmtId="0" fontId="17" fillId="6" borderId="0" xfId="1" applyFont="1" applyFill="1" applyAlignment="1">
      <alignment horizontal="left" vertical="center" indent="2"/>
    </xf>
    <xf numFmtId="0" fontId="9" fillId="3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8" xfId="0" applyFont="1" applyBorder="1">
      <alignment vertical="center"/>
    </xf>
    <xf numFmtId="0" fontId="3" fillId="0" borderId="9" xfId="0" applyFont="1" applyBorder="1">
      <alignment vertical="center"/>
    </xf>
    <xf numFmtId="0" fontId="3" fillId="0" borderId="10" xfId="0" applyFont="1" applyBorder="1">
      <alignment vertical="center"/>
    </xf>
    <xf numFmtId="0" fontId="3" fillId="0" borderId="11" xfId="0" applyFont="1" applyBorder="1">
      <alignment vertical="center"/>
    </xf>
    <xf numFmtId="0" fontId="3" fillId="0" borderId="12" xfId="0" applyFont="1" applyBorder="1">
      <alignment vertical="center"/>
    </xf>
    <xf numFmtId="0" fontId="3" fillId="0" borderId="13" xfId="0" applyFont="1" applyBorder="1">
      <alignment vertical="center"/>
    </xf>
    <xf numFmtId="0" fontId="3" fillId="0" borderId="16" xfId="0" applyFont="1" applyBorder="1">
      <alignment vertical="center"/>
    </xf>
    <xf numFmtId="0" fontId="3" fillId="0" borderId="17" xfId="0" applyFont="1" applyBorder="1">
      <alignment vertical="center"/>
    </xf>
    <xf numFmtId="0" fontId="3" fillId="0" borderId="18" xfId="0" applyFont="1" applyBorder="1">
      <alignment vertical="center"/>
    </xf>
    <xf numFmtId="0" fontId="3" fillId="0" borderId="22" xfId="0" applyFont="1" applyBorder="1">
      <alignment vertical="center"/>
    </xf>
    <xf numFmtId="0" fontId="3" fillId="0" borderId="23" xfId="0" applyFont="1" applyBorder="1">
      <alignment vertical="center"/>
    </xf>
    <xf numFmtId="0" fontId="3" fillId="0" borderId="1" xfId="0" applyFont="1" applyBorder="1">
      <alignment vertical="center"/>
    </xf>
    <xf numFmtId="0" fontId="4" fillId="2" borderId="0" xfId="0" applyFont="1" applyFill="1" applyAlignment="1">
      <alignment horizontal="center" vertical="center"/>
    </xf>
    <xf numFmtId="0" fontId="3" fillId="4" borderId="0" xfId="0" applyFont="1" applyFill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21" fillId="0" borderId="1" xfId="0" applyFont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/>
    </xf>
    <xf numFmtId="0" fontId="1" fillId="4" borderId="0" xfId="0" applyFont="1" applyFill="1" applyAlignment="1">
      <alignment horizontal="center" vertical="center"/>
    </xf>
    <xf numFmtId="0" fontId="22" fillId="0" borderId="0" xfId="0" applyFont="1">
      <alignment vertical="center"/>
    </xf>
    <xf numFmtId="0" fontId="23" fillId="0" borderId="0" xfId="0" applyFont="1" applyAlignment="1">
      <alignment horizontal="left" vertical="center" indent="1"/>
    </xf>
    <xf numFmtId="0" fontId="3" fillId="5" borderId="1" xfId="0" applyFont="1" applyFill="1" applyBorder="1" applyAlignment="1">
      <alignment horizontal="center" vertical="center"/>
    </xf>
    <xf numFmtId="0" fontId="3" fillId="8" borderId="1" xfId="0" applyFont="1" applyFill="1" applyBorder="1" applyAlignment="1">
      <alignment horizontal="center" vertical="center"/>
    </xf>
    <xf numFmtId="14" fontId="1" fillId="2" borderId="0" xfId="0" applyNumberFormat="1" applyFont="1" applyFill="1">
      <alignment vertical="center"/>
    </xf>
    <xf numFmtId="14" fontId="1" fillId="4" borderId="0" xfId="0" applyNumberFormat="1" applyFont="1" applyFill="1">
      <alignment vertical="center"/>
    </xf>
    <xf numFmtId="14" fontId="1" fillId="0" borderId="0" xfId="0" applyNumberFormat="1" applyFont="1">
      <alignment vertical="center"/>
    </xf>
    <xf numFmtId="14" fontId="9" fillId="3" borderId="1" xfId="0" applyNumberFormat="1" applyFont="1" applyFill="1" applyBorder="1">
      <alignment vertical="center"/>
    </xf>
    <xf numFmtId="0" fontId="3" fillId="5" borderId="1" xfId="0" applyFont="1" applyFill="1" applyBorder="1">
      <alignment vertical="center"/>
    </xf>
    <xf numFmtId="14" fontId="3" fillId="5" borderId="1" xfId="0" applyNumberFormat="1" applyFont="1" applyFill="1" applyBorder="1">
      <alignment vertical="center"/>
    </xf>
    <xf numFmtId="0" fontId="3" fillId="2" borderId="0" xfId="0" applyFont="1" applyFill="1" applyAlignment="1">
      <alignment horizontal="center" vertical="center"/>
    </xf>
    <xf numFmtId="0" fontId="1" fillId="0" borderId="1" xfId="0" applyFont="1" applyBorder="1">
      <alignment vertical="center"/>
    </xf>
    <xf numFmtId="0" fontId="3" fillId="0" borderId="1" xfId="0" quotePrefix="1" applyFont="1" applyBorder="1">
      <alignment vertical="center"/>
    </xf>
    <xf numFmtId="0" fontId="23" fillId="0" borderId="0" xfId="0" applyFont="1">
      <alignment vertical="center"/>
    </xf>
    <xf numFmtId="0" fontId="4" fillId="2" borderId="0" xfId="0" applyFont="1" applyFill="1" applyAlignment="1">
      <alignment horizontal="left" vertical="center"/>
    </xf>
    <xf numFmtId="0" fontId="3" fillId="4" borderId="0" xfId="0" applyFont="1" applyFill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0" fontId="24" fillId="0" borderId="0" xfId="1" applyFont="1" applyAlignment="1">
      <alignment horizontal="left" vertical="center"/>
    </xf>
    <xf numFmtId="0" fontId="4" fillId="2" borderId="0" xfId="0" applyFont="1" applyFill="1">
      <alignment vertical="center"/>
    </xf>
    <xf numFmtId="0" fontId="3" fillId="4" borderId="0" xfId="0" applyFont="1" applyFill="1">
      <alignment vertical="center"/>
    </xf>
    <xf numFmtId="0" fontId="27" fillId="0" borderId="0" xfId="0" applyFont="1">
      <alignment vertical="center"/>
    </xf>
    <xf numFmtId="0" fontId="4" fillId="3" borderId="1" xfId="0" applyFont="1" applyFill="1" applyBorder="1">
      <alignment vertical="center"/>
    </xf>
    <xf numFmtId="0" fontId="28" fillId="0" borderId="0" xfId="0" applyFont="1" applyAlignment="1">
      <alignment horizontal="center" vertical="center" wrapText="1"/>
    </xf>
    <xf numFmtId="0" fontId="0" fillId="0" borderId="0" xfId="0" applyAlignment="1">
      <alignment vertical="center" wrapText="1"/>
    </xf>
    <xf numFmtId="0" fontId="23" fillId="0" borderId="0" xfId="0" applyFont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14" fillId="0" borderId="4" xfId="0" applyFont="1" applyBorder="1" applyAlignment="1">
      <alignment horizontal="left" vertical="center" wrapText="1"/>
    </xf>
    <xf numFmtId="0" fontId="14" fillId="0" borderId="3" xfId="0" applyFont="1" applyBorder="1" applyAlignment="1">
      <alignment horizontal="left" vertical="center" wrapText="1"/>
    </xf>
    <xf numFmtId="0" fontId="14" fillId="0" borderId="2" xfId="0" applyFont="1" applyBorder="1" applyAlignment="1">
      <alignment horizontal="left" vertical="center" wrapText="1"/>
    </xf>
    <xf numFmtId="0" fontId="6" fillId="7" borderId="0" xfId="0" applyFont="1" applyFill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15" fillId="6" borderId="0" xfId="0" applyFont="1" applyFill="1" applyAlignment="1">
      <alignment horizontal="left" vertical="center" wrapText="1" indent="2"/>
    </xf>
    <xf numFmtId="0" fontId="3" fillId="0" borderId="14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22" xfId="0" applyFont="1" applyBorder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3" fillId="0" borderId="23" xfId="0" applyFont="1" applyBorder="1" applyAlignment="1">
      <alignment horizontal="left" vertical="center" wrapText="1"/>
    </xf>
    <xf numFmtId="0" fontId="3" fillId="0" borderId="19" xfId="0" applyFont="1" applyBorder="1" applyAlignment="1">
      <alignment horizontal="left" vertical="center" wrapText="1"/>
    </xf>
    <xf numFmtId="0" fontId="3" fillId="0" borderId="20" xfId="0" applyFont="1" applyBorder="1" applyAlignment="1">
      <alignment horizontal="left" vertical="center" wrapText="1"/>
    </xf>
    <xf numFmtId="0" fontId="3" fillId="0" borderId="21" xfId="0" applyFont="1" applyBorder="1" applyAlignment="1">
      <alignment horizontal="left" vertical="center" wrapText="1"/>
    </xf>
    <xf numFmtId="0" fontId="9" fillId="3" borderId="1" xfId="0" applyFont="1" applyFill="1" applyBorder="1" applyAlignment="1">
      <alignment horizontal="center" vertical="center"/>
    </xf>
    <xf numFmtId="0" fontId="26" fillId="0" borderId="22" xfId="0" applyFont="1" applyBorder="1" applyAlignment="1">
      <alignment horizontal="left" vertical="top" wrapText="1"/>
    </xf>
    <xf numFmtId="0" fontId="4" fillId="3" borderId="5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0" fillId="0" borderId="0" xfId="1">
      <alignment vertical="center"/>
    </xf>
    <xf numFmtId="0" fontId="4" fillId="3" borderId="0" xfId="0" applyFont="1" applyFill="1" applyBorder="1" applyAlignment="1">
      <alignment horizontal="center" vertical="center"/>
    </xf>
    <xf numFmtId="0" fontId="0" fillId="0" borderId="0" xfId="0" applyAlignment="1">
      <alignment vertical="center"/>
    </xf>
  </cellXfs>
  <cellStyles count="2">
    <cellStyle name="표준" xfId="0" builtinId="0"/>
    <cellStyle name="하이퍼링크" xfId="1" builtinId="8"/>
  </cellStyles>
  <dxfs count="24">
    <dxf>
      <alignment horizontal="center" vertical="center" textRotation="0" wrapText="0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left" vertical="center" textRotation="0" wrapText="1" relativeIndent="1" justifyLastLine="0" shrinkToFit="0" readingOrder="0"/>
    </dxf>
    <dxf>
      <numFmt numFmtId="0" formatCode="General"/>
      <alignment horizontal="left" vertical="center" textRotation="0" wrapText="1" indent="2" justifyLastLine="0" shrinkToFit="0" readingOrder="0"/>
    </dxf>
    <dxf>
      <fill>
        <patternFill patternType="solid">
          <fgColor theme="9" tint="0.79995117038483843"/>
          <bgColor rgb="FFD2EFC7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9"/>
        </top>
      </border>
    </dxf>
    <dxf>
      <font>
        <b/>
        <color theme="0"/>
      </font>
      <fill>
        <patternFill patternType="solid">
          <fgColor theme="9"/>
          <bgColor theme="9"/>
        </patternFill>
      </fill>
    </dxf>
    <dxf>
      <font>
        <color theme="1"/>
      </font>
      <border>
        <left style="thin">
          <color theme="9" tint="0.39997558519241921"/>
        </left>
        <right style="thin">
          <color theme="9" tint="0.39997558519241921"/>
        </right>
        <top style="thin">
          <color theme="9" tint="0.39997558519241921"/>
        </top>
        <bottom style="thin">
          <color theme="9" tint="0.39997558519241921"/>
        </bottom>
        <horizontal style="thin">
          <color theme="9" tint="0.39997558519241921"/>
        </horizontal>
      </border>
    </dxf>
    <dxf>
      <fill>
        <patternFill patternType="solid">
          <fgColor theme="6" tint="0.79992065187536243"/>
          <bgColor rgb="FFF5F5F5"/>
        </patternFill>
      </fill>
    </dxf>
    <dxf>
      <fill>
        <patternFill patternType="solid">
          <fgColor theme="6" tint="0.79992065187536243"/>
          <bgColor rgb="FFF5F5F5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6"/>
        </top>
      </border>
    </dxf>
    <dxf>
      <font>
        <b/>
        <color theme="0"/>
      </font>
      <fill>
        <patternFill patternType="solid">
          <fgColor theme="6"/>
          <bgColor theme="6"/>
        </patternFill>
      </fill>
    </dxf>
    <dxf>
      <font>
        <color theme="1"/>
      </font>
      <border>
        <left style="thin">
          <color theme="6" tint="0.39997558519241921"/>
        </left>
        <right style="thin">
          <color theme="6" tint="0.39997558519241921"/>
        </right>
        <top style="thin">
          <color theme="6" tint="0.39997558519241921"/>
        </top>
        <bottom style="thin">
          <color theme="6" tint="0.39997558519241921"/>
        </bottom>
        <horizontal style="thin">
          <color theme="6" tint="0.39997558519241921"/>
        </horizontal>
      </border>
    </dxf>
    <dxf>
      <fill>
        <patternFill patternType="solid">
          <fgColor theme="6" tint="0.79992065187536243"/>
          <bgColor rgb="FFF5F5F5"/>
        </patternFill>
      </fill>
    </dxf>
    <dxf>
      <fill>
        <patternFill patternType="solid">
          <fgColor theme="6" tint="0.79992065187536243"/>
          <bgColor rgb="FFF5F5F5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6"/>
        </top>
      </border>
    </dxf>
    <dxf>
      <font>
        <b/>
        <color theme="0"/>
      </font>
      <fill>
        <patternFill patternType="solid">
          <fgColor theme="6"/>
          <bgColor theme="6"/>
        </patternFill>
      </fill>
    </dxf>
    <dxf>
      <font>
        <color theme="1"/>
      </font>
      <border>
        <left style="thin">
          <color theme="6" tint="0.39997558519241921"/>
        </left>
        <right style="thin">
          <color theme="6" tint="0.39997558519241921"/>
        </right>
        <top style="thin">
          <color theme="6" tint="0.39997558519241921"/>
        </top>
        <bottom style="thin">
          <color theme="6" tint="0.39997558519241921"/>
        </bottom>
        <horizontal style="thin">
          <color theme="6" tint="0.39997558519241921"/>
        </horizontal>
      </border>
    </dxf>
  </dxfs>
  <tableStyles count="3" defaultTableStyle="TableStyleMedium2" defaultPivotStyle="PivotStyleLight16">
    <tableStyle name="TableStyleMedium4 2" pivot="0" count="7" xr9:uid="{9213B0B1-BC4E-43A6-A66E-17C480FBF4AE}">
      <tableStyleElement type="wholeTable" dxfId="23"/>
      <tableStyleElement type="headerRow" dxfId="22"/>
      <tableStyleElement type="totalRow" dxfId="21"/>
      <tableStyleElement type="firstColumn" dxfId="20"/>
      <tableStyleElement type="lastColumn" dxfId="19"/>
      <tableStyleElement type="firstRowStripe" dxfId="18"/>
      <tableStyleElement type="firstColumnStripe" dxfId="17"/>
    </tableStyle>
    <tableStyle name="TableStyleMedium4 2 2" pivot="0" count="7" xr9:uid="{479131BD-B157-4A16-8CB0-9DF94D51DEBC}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</tableStyle>
    <tableStyle name="TableStyleMedium7 2" pivot="0" count="6" xr9:uid="{4F21B7AD-B7D9-46FB-AF2D-5FEB5A1A3D4B}">
      <tableStyleElement type="wholeTable" dxfId="9"/>
      <tableStyleElement type="headerRow" dxfId="8"/>
      <tableStyleElement type="totalRow" dxfId="7"/>
      <tableStyleElement type="firstColumn" dxfId="6"/>
      <tableStyleElement type="lastColumn" dxfId="5"/>
      <tableStyleElement type="firstRowStripe" dxfId="4"/>
    </tableStyle>
  </tableStyles>
  <colors>
    <mruColors>
      <color rgb="FF3333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20/07/relationships/rdRichValueWebImage" Target="richData/rdRichValueWebImage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eetMetadata" Target="metadata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microsoft.com/office/2017/06/relationships/rdRichValueTypes" Target="richData/rdRichValueTyp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microsoft.com/office/2017/06/relationships/rdRichValueStructure" Target="richData/rdrichvaluestructure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Relationship Id="rId14" Type="http://schemas.microsoft.com/office/2017/06/relationships/rdRichValue" Target="richData/rdrichvalue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63.png"/><Relationship Id="rId2" Type="http://schemas.openxmlformats.org/officeDocument/2006/relationships/image" Target="../media/image62.png"/><Relationship Id="rId1" Type="http://schemas.openxmlformats.org/officeDocument/2006/relationships/image" Target="../media/image6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66.png"/><Relationship Id="rId2" Type="http://schemas.openxmlformats.org/officeDocument/2006/relationships/image" Target="../media/image65.png"/><Relationship Id="rId1" Type="http://schemas.openxmlformats.org/officeDocument/2006/relationships/image" Target="../media/image64.png"/><Relationship Id="rId4" Type="http://schemas.openxmlformats.org/officeDocument/2006/relationships/hyperlink" Target="https://product.kyobobook.co.kr/detail/S000001952241" TargetMode="External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image" Target="../media/image74.png"/><Relationship Id="rId3" Type="http://schemas.openxmlformats.org/officeDocument/2006/relationships/image" Target="../media/image69.png"/><Relationship Id="rId7" Type="http://schemas.openxmlformats.org/officeDocument/2006/relationships/image" Target="../media/image73.png"/><Relationship Id="rId2" Type="http://schemas.openxmlformats.org/officeDocument/2006/relationships/image" Target="../media/image68.png"/><Relationship Id="rId1" Type="http://schemas.openxmlformats.org/officeDocument/2006/relationships/image" Target="../media/image67.png"/><Relationship Id="rId6" Type="http://schemas.openxmlformats.org/officeDocument/2006/relationships/image" Target="../media/image72.png"/><Relationship Id="rId5" Type="http://schemas.openxmlformats.org/officeDocument/2006/relationships/image" Target="../media/image71.png"/><Relationship Id="rId4" Type="http://schemas.openxmlformats.org/officeDocument/2006/relationships/image" Target="../media/image70.png"/><Relationship Id="rId9" Type="http://schemas.openxmlformats.org/officeDocument/2006/relationships/image" Target="../media/image75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78.png"/><Relationship Id="rId2" Type="http://schemas.openxmlformats.org/officeDocument/2006/relationships/image" Target="../media/image77.png"/><Relationship Id="rId1" Type="http://schemas.openxmlformats.org/officeDocument/2006/relationships/image" Target="../media/image76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78.png"/><Relationship Id="rId2" Type="http://schemas.openxmlformats.org/officeDocument/2006/relationships/image" Target="../media/image77.png"/><Relationship Id="rId1" Type="http://schemas.openxmlformats.org/officeDocument/2006/relationships/image" Target="../media/image76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78.png"/><Relationship Id="rId2" Type="http://schemas.openxmlformats.org/officeDocument/2006/relationships/image" Target="../media/image77.png"/><Relationship Id="rId1" Type="http://schemas.openxmlformats.org/officeDocument/2006/relationships/image" Target="../media/image76.pn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78.png"/><Relationship Id="rId2" Type="http://schemas.openxmlformats.org/officeDocument/2006/relationships/image" Target="../media/image77.png"/><Relationship Id="rId1" Type="http://schemas.openxmlformats.org/officeDocument/2006/relationships/image" Target="../media/image76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7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121920</xdr:rowOff>
    </xdr:from>
    <xdr:ext cx="6963362" cy="1443658"/>
    <xdr:pic>
      <xdr:nvPicPr>
        <xdr:cNvPr id="2" name="그림 1">
          <a:extLst>
            <a:ext uri="{FF2B5EF4-FFF2-40B4-BE49-F238E27FC236}">
              <a16:creationId xmlns:a16="http://schemas.microsoft.com/office/drawing/2014/main" id="{F55FFCF5-E1E6-4B1C-A272-9C78561A5EE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21920"/>
          <a:ext cx="6963362" cy="1443658"/>
        </a:xfrm>
        <a:prstGeom prst="rect">
          <a:avLst/>
        </a:prstGeom>
      </xdr:spPr>
    </xdr:pic>
    <xdr:clientData/>
  </xdr:oneCellAnchor>
  <xdr:oneCellAnchor>
    <xdr:from>
      <xdr:col>0</xdr:col>
      <xdr:colOff>144780</xdr:colOff>
      <xdr:row>5</xdr:row>
      <xdr:rowOff>195720</xdr:rowOff>
    </xdr:from>
    <xdr:ext cx="7772400" cy="842622"/>
    <xdr:pic>
      <xdr:nvPicPr>
        <xdr:cNvPr id="3" name="그림 2">
          <a:extLst>
            <a:ext uri="{FF2B5EF4-FFF2-40B4-BE49-F238E27FC236}">
              <a16:creationId xmlns:a16="http://schemas.microsoft.com/office/drawing/2014/main" id="{17ADE40F-E000-4B5D-A1DA-C34141CB029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4780" y="1300620"/>
          <a:ext cx="7772400" cy="842622"/>
        </a:xfrm>
        <a:prstGeom prst="rect">
          <a:avLst/>
        </a:prstGeom>
      </xdr:spPr>
    </xdr:pic>
    <xdr:clientData/>
  </xdr:oneCellAnchor>
  <xdr:oneCellAnchor>
    <xdr:from>
      <xdr:col>0</xdr:col>
      <xdr:colOff>274320</xdr:colOff>
      <xdr:row>9</xdr:row>
      <xdr:rowOff>170460</xdr:rowOff>
    </xdr:from>
    <xdr:ext cx="7772400" cy="1108338"/>
    <xdr:pic>
      <xdr:nvPicPr>
        <xdr:cNvPr id="4" name="그림 3">
          <a:extLst>
            <a:ext uri="{FF2B5EF4-FFF2-40B4-BE49-F238E27FC236}">
              <a16:creationId xmlns:a16="http://schemas.microsoft.com/office/drawing/2014/main" id="{A1EB58A3-BF16-4C04-B915-F821EE4E488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4320" y="2159280"/>
          <a:ext cx="7772400" cy="1108338"/>
        </a:xfrm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218878" y="156341"/>
    <xdr:ext cx="1236430" cy="3676649"/>
    <xdr:grpSp>
      <xdr:nvGrpSpPr>
        <xdr:cNvPr id="2" name="그룹 1">
          <a:extLst>
            <a:ext uri="{FF2B5EF4-FFF2-40B4-BE49-F238E27FC236}">
              <a16:creationId xmlns:a16="http://schemas.microsoft.com/office/drawing/2014/main" id="{8DCDB10C-F4FA-4A33-9F87-BB0A0811908C}"/>
            </a:ext>
          </a:extLst>
        </xdr:cNvPr>
        <xdr:cNvGrpSpPr/>
      </xdr:nvGrpSpPr>
      <xdr:grpSpPr>
        <a:xfrm>
          <a:off x="218878" y="156341"/>
          <a:ext cx="1236430" cy="3676649"/>
          <a:chOff x="198780" y="3669196"/>
          <a:chExt cx="1225829" cy="3826564"/>
        </a:xfrm>
      </xdr:grpSpPr>
      <xdr:sp macro="" textlink="">
        <xdr:nvSpPr>
          <xdr:cNvPr id="3" name="사각형: 둥근 모서리 2">
            <a:extLst>
              <a:ext uri="{FF2B5EF4-FFF2-40B4-BE49-F238E27FC236}">
                <a16:creationId xmlns:a16="http://schemas.microsoft.com/office/drawing/2014/main" id="{6AC1B58A-8C24-957C-25EC-59FA01A341CF}"/>
              </a:ext>
            </a:extLst>
          </xdr:cNvPr>
          <xdr:cNvSpPr/>
        </xdr:nvSpPr>
        <xdr:spPr>
          <a:xfrm rot="10800000">
            <a:off x="198780" y="4025348"/>
            <a:ext cx="1225823" cy="3470412"/>
          </a:xfrm>
          <a:prstGeom prst="roundRect">
            <a:avLst>
              <a:gd name="adj" fmla="val 14036"/>
            </a:avLst>
          </a:prstGeom>
          <a:gradFill flip="none" rotWithShape="1">
            <a:gsLst>
              <a:gs pos="100000">
                <a:srgbClr val="4F69FB"/>
              </a:gs>
              <a:gs pos="0">
                <a:srgbClr val="8774FD"/>
              </a:gs>
            </a:gsLst>
            <a:lin ang="13500000" scaled="1"/>
            <a:tileRect/>
          </a:gradFill>
          <a:ln>
            <a:noFill/>
          </a:ln>
          <a:effectLst>
            <a:outerShdw blurRad="63500" sx="102000" sy="102000" algn="ctr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ko-KR" altLang="en-US" sz="1100"/>
          </a:p>
        </xdr:txBody>
      </xdr:sp>
      <xdr:grpSp>
        <xdr:nvGrpSpPr>
          <xdr:cNvPr id="4" name="그룹 3">
            <a:extLst>
              <a:ext uri="{FF2B5EF4-FFF2-40B4-BE49-F238E27FC236}">
                <a16:creationId xmlns:a16="http://schemas.microsoft.com/office/drawing/2014/main" id="{4EF437E9-3B99-11C3-A3BA-5ED09D0F46AA}"/>
              </a:ext>
            </a:extLst>
          </xdr:cNvPr>
          <xdr:cNvGrpSpPr/>
        </xdr:nvGrpSpPr>
        <xdr:grpSpPr>
          <a:xfrm>
            <a:off x="447261" y="3669196"/>
            <a:ext cx="745434" cy="745434"/>
            <a:chOff x="438979" y="4861891"/>
            <a:chExt cx="745434" cy="745434"/>
          </a:xfrm>
        </xdr:grpSpPr>
        <xdr:sp macro="" textlink="">
          <xdr:nvSpPr>
            <xdr:cNvPr id="9" name="타원 8">
              <a:extLst>
                <a:ext uri="{FF2B5EF4-FFF2-40B4-BE49-F238E27FC236}">
                  <a16:creationId xmlns:a16="http://schemas.microsoft.com/office/drawing/2014/main" id="{FAFF57B4-77EF-4FCC-B89F-81EF622D4293}"/>
                </a:ext>
              </a:extLst>
            </xdr:cNvPr>
            <xdr:cNvSpPr/>
          </xdr:nvSpPr>
          <xdr:spPr>
            <a:xfrm>
              <a:off x="438979" y="4861891"/>
              <a:ext cx="745434" cy="745434"/>
            </a:xfrm>
            <a:prstGeom prst="ellipse">
              <a:avLst/>
            </a:prstGeom>
            <a:gradFill flip="none" rotWithShape="1">
              <a:gsLst>
                <a:gs pos="100000">
                  <a:srgbClr val="4F69FB"/>
                </a:gs>
                <a:gs pos="0">
                  <a:srgbClr val="8774FD"/>
                </a:gs>
              </a:gsLst>
              <a:lin ang="13500000" scaled="1"/>
              <a:tileRect/>
            </a:gradFill>
            <a:ln w="28575">
              <a:noFill/>
            </a:ln>
            <a:effectLst>
              <a:outerShdw blurRad="63500" sx="102000" sy="102000" algn="ctr" rotWithShape="0">
                <a:prstClr val="black">
                  <a:alpha val="40000"/>
                </a:prstClr>
              </a:outerShdw>
            </a:effectLst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marL="0" indent="0" algn="l"/>
              <a:endParaRPr lang="ko-KR" altLang="en-US" sz="1100">
                <a:solidFill>
                  <a:schemeClr val="lt1"/>
                </a:solidFill>
                <a:latin typeface="+mn-lt"/>
                <a:ea typeface="+mn-ea"/>
                <a:cs typeface="+mn-cs"/>
              </a:endParaRPr>
            </a:p>
          </xdr:txBody>
        </xdr:sp>
        <xdr:pic>
          <xdr:nvPicPr>
            <xdr:cNvPr id="10" name="그림 9" descr="만화 영화, 그래픽, 다채로움, 예술이(가) 표시된 사진&#10;&#10;자동 생성된 설명">
              <a:extLst>
                <a:ext uri="{FF2B5EF4-FFF2-40B4-BE49-F238E27FC236}">
                  <a16:creationId xmlns:a16="http://schemas.microsoft.com/office/drawing/2014/main" id="{2CB303FD-CA5C-A7F6-E320-853ED862BB52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601318" y="5024230"/>
              <a:ext cx="420756" cy="420756"/>
            </a:xfrm>
            <a:prstGeom prst="rect">
              <a:avLst/>
            </a:prstGeom>
          </xdr:spPr>
        </xdr:pic>
      </xdr:grpSp>
      <xdr:sp macro="" textlink="">
        <xdr:nvSpPr>
          <xdr:cNvPr id="5" name="TextBox 4">
            <a:extLst>
              <a:ext uri="{FF2B5EF4-FFF2-40B4-BE49-F238E27FC236}">
                <a16:creationId xmlns:a16="http://schemas.microsoft.com/office/drawing/2014/main" id="{FBB996BF-FBCB-428F-DBF9-732D27FAF48C}"/>
              </a:ext>
            </a:extLst>
          </xdr:cNvPr>
          <xdr:cNvSpPr txBox="1"/>
        </xdr:nvSpPr>
        <xdr:spPr>
          <a:xfrm>
            <a:off x="266121" y="4373218"/>
            <a:ext cx="1067378" cy="960782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ko-KR" altLang="en-US" sz="1000" b="1" i="0" u="none" strike="noStrike">
                <a:solidFill>
                  <a:schemeClr val="bg1"/>
                </a:solidFill>
                <a:latin typeface="+mj-ea"/>
                <a:ea typeface="+mj-ea"/>
              </a:rPr>
              <a:t>진짜 실무에</a:t>
            </a:r>
            <a:r>
              <a:rPr lang="en-US" altLang="ko-KR" sz="1000" b="1" i="0" u="none" strike="noStrike" baseline="0">
                <a:solidFill>
                  <a:schemeClr val="bg1"/>
                </a:solidFill>
                <a:latin typeface="+mj-ea"/>
                <a:ea typeface="+mj-ea"/>
              </a:rPr>
              <a:t> </a:t>
            </a:r>
            <a:r>
              <a:rPr lang="ko-KR" altLang="en-US" sz="1000" b="1" i="0" u="none" strike="noStrike" baseline="0">
                <a:solidFill>
                  <a:schemeClr val="bg1"/>
                </a:solidFill>
                <a:latin typeface="+mj-ea"/>
                <a:ea typeface="+mj-ea"/>
              </a:rPr>
              <a:t>꼭</a:t>
            </a:r>
            <a:endParaRPr lang="en-US" altLang="ko-KR" sz="1000" b="1" i="0" u="none" strike="noStrike" baseline="0">
              <a:solidFill>
                <a:schemeClr val="bg1"/>
              </a:solidFill>
              <a:latin typeface="+mj-ea"/>
              <a:ea typeface="+mj-ea"/>
            </a:endParaRPr>
          </a:p>
          <a:p>
            <a:pPr algn="ctr"/>
            <a:r>
              <a:rPr lang="ko-KR" altLang="en-US" sz="1000" b="1" i="0" u="none" strike="noStrike">
                <a:solidFill>
                  <a:schemeClr val="bg1"/>
                </a:solidFill>
                <a:latin typeface="+mj-ea"/>
                <a:ea typeface="+mj-ea"/>
              </a:rPr>
              <a:t>필요한 엑셀</a:t>
            </a:r>
            <a:endParaRPr lang="en-US" altLang="ko-KR" sz="1000" b="1" i="0" u="none" strike="noStrike">
              <a:solidFill>
                <a:schemeClr val="bg1"/>
              </a:solidFill>
              <a:latin typeface="+mj-ea"/>
              <a:ea typeface="+mj-ea"/>
            </a:endParaRPr>
          </a:p>
          <a:p>
            <a:pPr algn="ctr"/>
            <a:r>
              <a:rPr lang="ko-KR" altLang="en-US" sz="1000" b="1" i="0" u="none" strike="noStrike">
                <a:solidFill>
                  <a:schemeClr val="bg1"/>
                </a:solidFill>
                <a:latin typeface="+mj-ea"/>
                <a:ea typeface="+mj-ea"/>
              </a:rPr>
              <a:t>여기에 다 있다</a:t>
            </a:r>
            <a:r>
              <a:rPr lang="en-US" altLang="ko-KR" sz="1000" b="1" i="0" u="none" strike="noStrike">
                <a:solidFill>
                  <a:schemeClr val="bg1"/>
                </a:solidFill>
                <a:latin typeface="+mj-ea"/>
                <a:ea typeface="+mj-ea"/>
              </a:rPr>
              <a:t>!</a:t>
            </a:r>
          </a:p>
        </xdr:txBody>
      </xdr:sp>
      <xdr:pic>
        <xdr:nvPicPr>
          <xdr:cNvPr id="6" name="그림 5">
            <a:extLst>
              <a:ext uri="{FF2B5EF4-FFF2-40B4-BE49-F238E27FC236}">
                <a16:creationId xmlns:a16="http://schemas.microsoft.com/office/drawing/2014/main" id="{1F07D04E-81D4-F392-A222-C8EFD437290B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62608" y="5325718"/>
            <a:ext cx="279952" cy="279952"/>
          </a:xfrm>
          <a:prstGeom prst="rect">
            <a:avLst/>
          </a:prstGeom>
        </xdr:spPr>
      </xdr:pic>
      <xdr:pic>
        <xdr:nvPicPr>
          <xdr:cNvPr id="7" name="그림 6" descr="텍스트, 로고, 라벨, 반창고이(가) 표시된 사진&#10;&#10;자동 생성된 설명">
            <a:extLst>
              <a:ext uri="{FF2B5EF4-FFF2-40B4-BE49-F238E27FC236}">
                <a16:creationId xmlns:a16="http://schemas.microsoft.com/office/drawing/2014/main" id="{FA377A59-D184-92F3-E845-A0E6E6DD8363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23630" y="5676899"/>
            <a:ext cx="1200979" cy="1200979"/>
          </a:xfrm>
          <a:prstGeom prst="rect">
            <a:avLst/>
          </a:prstGeom>
        </xdr:spPr>
      </xdr:pic>
      <xdr:sp macro="" textlink="">
        <xdr:nvSpPr>
          <xdr:cNvPr id="8" name="사각형: 둥근 모서리 7">
            <a:hlinkClick xmlns:r="http://schemas.openxmlformats.org/officeDocument/2006/relationships" r:id="rId4"/>
            <a:extLst>
              <a:ext uri="{FF2B5EF4-FFF2-40B4-BE49-F238E27FC236}">
                <a16:creationId xmlns:a16="http://schemas.microsoft.com/office/drawing/2014/main" id="{88C5FD76-BCE9-89FC-C10A-35247990C583}"/>
              </a:ext>
            </a:extLst>
          </xdr:cNvPr>
          <xdr:cNvSpPr/>
        </xdr:nvSpPr>
        <xdr:spPr>
          <a:xfrm>
            <a:off x="299739" y="6955642"/>
            <a:ext cx="1007168" cy="353324"/>
          </a:xfrm>
          <a:prstGeom prst="roundRect">
            <a:avLst>
              <a:gd name="adj" fmla="val 14036"/>
            </a:avLst>
          </a:prstGeom>
          <a:gradFill flip="none" rotWithShape="1">
            <a:gsLst>
              <a:gs pos="100000">
                <a:srgbClr val="6B6FFC"/>
              </a:gs>
              <a:gs pos="0">
                <a:srgbClr val="8F75FD"/>
              </a:gs>
            </a:gsLst>
            <a:lin ang="13500000" scaled="1"/>
            <a:tileRect/>
          </a:gradFill>
          <a:ln w="6350">
            <a:solidFill>
              <a:schemeClr val="bg1">
                <a:lumMod val="75000"/>
              </a:schemeClr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ko-KR" altLang="en-US" sz="800" b="1"/>
              <a:t>교재 구매하기</a:t>
            </a:r>
          </a:p>
        </xdr:txBody>
      </xdr:sp>
    </xdr:grpSp>
    <xdr:clientData/>
  </xdr:absoluteAnchor>
  <xdr:twoCellAnchor>
    <xdr:from>
      <xdr:col>3</xdr:col>
      <xdr:colOff>0</xdr:colOff>
      <xdr:row>1</xdr:row>
      <xdr:rowOff>0</xdr:rowOff>
    </xdr:from>
    <xdr:to>
      <xdr:col>7</xdr:col>
      <xdr:colOff>0</xdr:colOff>
      <xdr:row>2</xdr:row>
      <xdr:rowOff>0</xdr:rowOff>
    </xdr:to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id="{08772064-1933-4E84-A003-BAAA7EB78A53}"/>
            </a:ext>
          </a:extLst>
        </xdr:cNvPr>
        <xdr:cNvSpPr txBox="1"/>
      </xdr:nvSpPr>
      <xdr:spPr>
        <a:xfrm>
          <a:off x="2011680" y="220980"/>
          <a:ext cx="2682240" cy="22098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📚 </a:t>
          </a:r>
          <a:r>
            <a:rPr lang="ko-KR" altLang="en-US" sz="1000" b="1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엑셀이 처음이신가요</a:t>
          </a:r>
          <a:r>
            <a:rPr lang="en-US" altLang="ko-KR" sz="1000" b="1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?</a:t>
          </a:r>
        </a:p>
        <a:p>
          <a: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아래 </a:t>
          </a:r>
          <a:r>
            <a:rPr lang="en-US" altLang="ko-KR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[</a:t>
          </a:r>
          <a: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예습</a:t>
          </a:r>
          <a:r>
            <a:rPr lang="en-US" altLang="ko-KR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] </a:t>
          </a:r>
          <a: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영상을 먼저 보시면 실습이 훨씬 수월해집니다</a:t>
          </a:r>
          <a:r>
            <a:rPr lang="en-US" altLang="ko-KR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!</a:t>
          </a:r>
        </a:p>
        <a:p>
          <a: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부담 갖지 마시고 </a:t>
          </a:r>
          <a:r>
            <a:rPr lang="en-US" altLang="ko-KR" sz="1000" b="1" u="sng">
              <a:solidFill>
                <a:srgbClr val="3366FF"/>
              </a:solidFill>
              <a:latin typeface="+mj-ea"/>
              <a:ea typeface="+mj-ea"/>
            </a:rPr>
            <a:t>1.25</a:t>
          </a:r>
          <a:r>
            <a:rPr lang="ko-KR" altLang="en-US" sz="1000" b="1" u="sng">
              <a:solidFill>
                <a:srgbClr val="3366FF"/>
              </a:solidFill>
              <a:latin typeface="+mj-ea"/>
              <a:ea typeface="+mj-ea"/>
            </a:rPr>
            <a:t>배속으로 가볍게 훑어보세요</a:t>
          </a:r>
          <a:r>
            <a:rPr lang="en-US" altLang="ko-KR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. </a:t>
          </a:r>
          <a: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실습 없이 눈으로만 봐도 충분합니다</a:t>
          </a:r>
          <a:r>
            <a:rPr lang="en-US" altLang="ko-KR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!</a:t>
          </a:r>
        </a:p>
        <a:p>
          <a:endParaRPr lang="en-US" altLang="ko-KR" sz="1000">
            <a:solidFill>
              <a:schemeClr val="tx1">
                <a:lumMod val="85000"/>
                <a:lumOff val="15000"/>
              </a:schemeClr>
            </a:solidFill>
            <a:latin typeface="+mj-ea"/>
            <a:ea typeface="+mj-ea"/>
          </a:endParaRPr>
        </a:p>
        <a:p>
          <a:r>
            <a:rPr lang="ko-KR" altLang="en-US" sz="1000" b="1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🚀 더 깊이 있는 학습을 원하신다면</a:t>
          </a:r>
          <a:r>
            <a:rPr lang="en-US" altLang="ko-KR" sz="1000" b="1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?</a:t>
          </a:r>
          <a:b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</a:br>
          <a: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강의 후 </a:t>
          </a:r>
          <a:r>
            <a:rPr lang="en-US" altLang="ko-KR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[</a:t>
          </a:r>
          <a: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보충학습</a:t>
          </a:r>
          <a:r>
            <a:rPr lang="en-US" altLang="ko-KR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] </a:t>
          </a:r>
          <a: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영상으로 실무 고급 스킬까지 마스터하세요</a:t>
          </a:r>
          <a:r>
            <a:rPr lang="en-US" altLang="ko-KR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!</a:t>
          </a:r>
          <a:endParaRPr lang="ko-KR" altLang="en-US" sz="1000">
            <a:solidFill>
              <a:schemeClr val="tx1">
                <a:lumMod val="85000"/>
                <a:lumOff val="15000"/>
              </a:schemeClr>
            </a:solidFill>
            <a:latin typeface="+mj-ea"/>
            <a:ea typeface="+mj-ea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643512</xdr:colOff>
      <xdr:row>1</xdr:row>
      <xdr:rowOff>251792</xdr:rowOff>
    </xdr:from>
    <xdr:ext cx="1009816" cy="1007165"/>
    <xdr:sp macro="" textlink="">
      <xdr:nvSpPr>
        <xdr:cNvPr id="2" name="타원 1">
          <a:extLst>
            <a:ext uri="{FF2B5EF4-FFF2-40B4-BE49-F238E27FC236}">
              <a16:creationId xmlns:a16="http://schemas.microsoft.com/office/drawing/2014/main" id="{9EC594CD-5449-47CC-A3CE-CBF7712196CC}"/>
            </a:ext>
          </a:extLst>
        </xdr:cNvPr>
        <xdr:cNvSpPr/>
      </xdr:nvSpPr>
      <xdr:spPr>
        <a:xfrm>
          <a:off x="1054992" y="442292"/>
          <a:ext cx="1009816" cy="1007165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ko-KR" altLang="en-US" sz="3600" b="0" i="0">
              <a:solidFill>
                <a:schemeClr val="lt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rPr>
            <a:t>💯</a:t>
          </a:r>
          <a:endParaRPr lang="ko-KR" altLang="en-US" sz="3600">
            <a:effectLst>
              <a:outerShdw blurRad="50800" dist="38100" dir="2700000" algn="tl" rotWithShape="0">
                <a:prstClr val="black">
                  <a:alpha val="40000"/>
                </a:prstClr>
              </a:outerShdw>
            </a:effectLst>
          </a:endParaRPr>
        </a:p>
      </xdr:txBody>
    </xdr:sp>
    <xdr:clientData/>
  </xdr:oneCellAnchor>
  <xdr:oneCellAnchor>
    <xdr:from>
      <xdr:col>1</xdr:col>
      <xdr:colOff>358587</xdr:colOff>
      <xdr:row>1</xdr:row>
      <xdr:rowOff>1298711</xdr:rowOff>
    </xdr:from>
    <xdr:ext cx="1606166" cy="940908"/>
    <xdr:grpSp>
      <xdr:nvGrpSpPr>
        <xdr:cNvPr id="3" name="그룹 2">
          <a:extLst>
            <a:ext uri="{FF2B5EF4-FFF2-40B4-BE49-F238E27FC236}">
              <a16:creationId xmlns:a16="http://schemas.microsoft.com/office/drawing/2014/main" id="{6604CFDB-FB37-4AE4-8918-771AD53723C3}"/>
            </a:ext>
          </a:extLst>
        </xdr:cNvPr>
        <xdr:cNvGrpSpPr/>
      </xdr:nvGrpSpPr>
      <xdr:grpSpPr>
        <a:xfrm>
          <a:off x="768162" y="3098936"/>
          <a:ext cx="1606166" cy="940908"/>
          <a:chOff x="770963" y="3100617"/>
          <a:chExt cx="1609752" cy="940908"/>
        </a:xfrm>
      </xdr:grpSpPr>
      <xdr:sp macro="" textlink="">
        <xdr:nvSpPr>
          <xdr:cNvPr id="4" name="TextBox 3">
            <a:extLst>
              <a:ext uri="{FF2B5EF4-FFF2-40B4-BE49-F238E27FC236}">
                <a16:creationId xmlns:a16="http://schemas.microsoft.com/office/drawing/2014/main" id="{82F26820-43AA-4987-A1DC-35B321199568}"/>
              </a:ext>
            </a:extLst>
          </xdr:cNvPr>
          <xdr:cNvSpPr txBox="1"/>
        </xdr:nvSpPr>
        <xdr:spPr>
          <a:xfrm>
            <a:off x="770963" y="3100617"/>
            <a:ext cx="1609752" cy="463829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en-US" altLang="ko-KR" sz="1400" b="1">
                <a:solidFill>
                  <a:schemeClr val="tx1">
                    <a:lumMod val="85000"/>
                    <a:lumOff val="15000"/>
                  </a:schemeClr>
                </a:solidFill>
                <a:latin typeface="+mn-ea"/>
                <a:ea typeface="+mn-ea"/>
                <a:cs typeface="Pretendard ExtraBold" panose="02000903000000020004" pitchFamily="50" charset="-127"/>
              </a:rPr>
              <a:t>100% </a:t>
            </a:r>
            <a:r>
              <a:rPr lang="ko-KR" altLang="en-US" sz="1400" b="1">
                <a:solidFill>
                  <a:schemeClr val="tx1">
                    <a:lumMod val="85000"/>
                    <a:lumOff val="15000"/>
                  </a:schemeClr>
                </a:solidFill>
                <a:latin typeface="+mn-ea"/>
                <a:ea typeface="+mn-ea"/>
                <a:cs typeface="Pretendard ExtraBold" panose="02000903000000020004" pitchFamily="50" charset="-127"/>
              </a:rPr>
              <a:t>무료</a:t>
            </a:r>
            <a:endParaRPr lang="en-US" altLang="ko-KR" sz="1400" b="1">
              <a:solidFill>
                <a:schemeClr val="tx1">
                  <a:lumMod val="85000"/>
                  <a:lumOff val="15000"/>
                </a:schemeClr>
              </a:solidFill>
              <a:latin typeface="+mn-ea"/>
              <a:ea typeface="+mn-ea"/>
              <a:cs typeface="Pretendard ExtraBold" panose="02000903000000020004" pitchFamily="50" charset="-127"/>
            </a:endParaRPr>
          </a:p>
        </xdr:txBody>
      </xdr:sp>
      <xdr:sp macro="" textlink="">
        <xdr:nvSpPr>
          <xdr:cNvPr id="5" name="TextBox 4">
            <a:extLst>
              <a:ext uri="{FF2B5EF4-FFF2-40B4-BE49-F238E27FC236}">
                <a16:creationId xmlns:a16="http://schemas.microsoft.com/office/drawing/2014/main" id="{9A34D42F-3B2D-6567-D13F-2A034903D4E2}"/>
              </a:ext>
            </a:extLst>
          </xdr:cNvPr>
          <xdr:cNvSpPr txBox="1"/>
        </xdr:nvSpPr>
        <xdr:spPr>
          <a:xfrm>
            <a:off x="770963" y="3398791"/>
            <a:ext cx="1609752" cy="642734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ko-KR" altLang="en-US" sz="1100" b="0">
                <a:solidFill>
                  <a:schemeClr val="tx1">
                    <a:lumMod val="75000"/>
                    <a:lumOff val="25000"/>
                  </a:schemeClr>
                </a:solidFill>
                <a:latin typeface="+mn-ea"/>
                <a:ea typeface="+mn-ea"/>
                <a:cs typeface="Pretendard Light" panose="02000403000000020004" pitchFamily="50" charset="-127"/>
              </a:rPr>
              <a:t>누구나 부담없이 참여 가능합니다</a:t>
            </a:r>
            <a:r>
              <a:rPr lang="en-US" altLang="ko-KR" sz="1100" b="0">
                <a:solidFill>
                  <a:schemeClr val="tx1">
                    <a:lumMod val="75000"/>
                    <a:lumOff val="25000"/>
                  </a:schemeClr>
                </a:solidFill>
                <a:latin typeface="+mn-ea"/>
                <a:ea typeface="+mn-ea"/>
                <a:cs typeface="Pretendard Light" panose="02000403000000020004" pitchFamily="50" charset="-127"/>
              </a:rPr>
              <a:t>.</a:t>
            </a:r>
          </a:p>
        </xdr:txBody>
      </xdr:sp>
    </xdr:grpSp>
    <xdr:clientData/>
  </xdr:oneCellAnchor>
  <xdr:oneCellAnchor>
    <xdr:from>
      <xdr:col>5</xdr:col>
      <xdr:colOff>324677</xdr:colOff>
      <xdr:row>1</xdr:row>
      <xdr:rowOff>1298711</xdr:rowOff>
    </xdr:from>
    <xdr:ext cx="1606166" cy="940908"/>
    <xdr:grpSp>
      <xdr:nvGrpSpPr>
        <xdr:cNvPr id="6" name="그룹 5">
          <a:extLst>
            <a:ext uri="{FF2B5EF4-FFF2-40B4-BE49-F238E27FC236}">
              <a16:creationId xmlns:a16="http://schemas.microsoft.com/office/drawing/2014/main" id="{99520964-1E7E-429C-968B-D9F2A97A28AD}"/>
            </a:ext>
          </a:extLst>
        </xdr:cNvPr>
        <xdr:cNvGrpSpPr/>
      </xdr:nvGrpSpPr>
      <xdr:grpSpPr>
        <a:xfrm>
          <a:off x="3401252" y="3098936"/>
          <a:ext cx="1606166" cy="940908"/>
          <a:chOff x="3426465" y="3100617"/>
          <a:chExt cx="1609752" cy="940908"/>
        </a:xfrm>
      </xdr:grpSpPr>
      <xdr:sp macro="" textlink="">
        <xdr:nvSpPr>
          <xdr:cNvPr id="7" name="TextBox 6">
            <a:extLst>
              <a:ext uri="{FF2B5EF4-FFF2-40B4-BE49-F238E27FC236}">
                <a16:creationId xmlns:a16="http://schemas.microsoft.com/office/drawing/2014/main" id="{58F96129-CCD0-2202-21FF-A099EF692F61}"/>
              </a:ext>
            </a:extLst>
          </xdr:cNvPr>
          <xdr:cNvSpPr txBox="1"/>
        </xdr:nvSpPr>
        <xdr:spPr>
          <a:xfrm>
            <a:off x="3426465" y="3100617"/>
            <a:ext cx="1609752" cy="463829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ko-KR" altLang="en-US" sz="1400" b="1">
                <a:solidFill>
                  <a:schemeClr val="tx1">
                    <a:lumMod val="85000"/>
                    <a:lumOff val="15000"/>
                  </a:schemeClr>
                </a:solidFill>
                <a:latin typeface="+mn-ea"/>
                <a:ea typeface="+mn-ea"/>
                <a:cs typeface="Pretendard ExtraBold" panose="02000903000000020004" pitchFamily="50" charset="-127"/>
              </a:rPr>
              <a:t>목표 달성</a:t>
            </a:r>
            <a:endParaRPr lang="en-US" altLang="ko-KR" sz="1400" b="1">
              <a:solidFill>
                <a:schemeClr val="tx1">
                  <a:lumMod val="85000"/>
                  <a:lumOff val="15000"/>
                </a:schemeClr>
              </a:solidFill>
              <a:latin typeface="+mn-ea"/>
              <a:ea typeface="+mn-ea"/>
              <a:cs typeface="Pretendard ExtraBold" panose="02000903000000020004" pitchFamily="50" charset="-127"/>
            </a:endParaRPr>
          </a:p>
        </xdr:txBody>
      </xdr:sp>
      <xdr:sp macro="" textlink="">
        <xdr:nvSpPr>
          <xdr:cNvPr id="8" name="TextBox 7">
            <a:extLst>
              <a:ext uri="{FF2B5EF4-FFF2-40B4-BE49-F238E27FC236}">
                <a16:creationId xmlns:a16="http://schemas.microsoft.com/office/drawing/2014/main" id="{D222B255-182C-D8EC-10EE-B7FF2750D5F9}"/>
              </a:ext>
            </a:extLst>
          </xdr:cNvPr>
          <xdr:cNvSpPr txBox="1"/>
        </xdr:nvSpPr>
        <xdr:spPr>
          <a:xfrm>
            <a:off x="3426465" y="3398791"/>
            <a:ext cx="1609752" cy="642734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ko-KR" altLang="en-US" sz="1100" b="0">
                <a:solidFill>
                  <a:schemeClr val="tx1">
                    <a:lumMod val="75000"/>
                    <a:lumOff val="25000"/>
                  </a:schemeClr>
                </a:solidFill>
                <a:latin typeface="+mn-ea"/>
                <a:ea typeface="+mn-ea"/>
                <a:cs typeface="Pretendard Light" panose="02000403000000020004" pitchFamily="50" charset="-127"/>
              </a:rPr>
              <a:t>체계적인 커리큘럼으로</a:t>
            </a:r>
            <a:endParaRPr lang="en-US" altLang="ko-KR" sz="1100" b="0">
              <a:solidFill>
                <a:schemeClr val="tx1">
                  <a:lumMod val="75000"/>
                  <a:lumOff val="25000"/>
                </a:schemeClr>
              </a:solidFill>
              <a:latin typeface="+mn-ea"/>
              <a:ea typeface="+mn-ea"/>
              <a:cs typeface="Pretendard Light" panose="02000403000000020004" pitchFamily="50" charset="-127"/>
            </a:endParaRPr>
          </a:p>
          <a:p>
            <a:pPr algn="ctr"/>
            <a:r>
              <a:rPr lang="ko-KR" altLang="en-US" sz="1100" b="0">
                <a:solidFill>
                  <a:schemeClr val="tx1">
                    <a:lumMod val="75000"/>
                    <a:lumOff val="25000"/>
                  </a:schemeClr>
                </a:solidFill>
                <a:latin typeface="+mn-ea"/>
                <a:ea typeface="+mn-ea"/>
                <a:cs typeface="Pretendard Light" panose="02000403000000020004" pitchFamily="50" charset="-127"/>
              </a:rPr>
              <a:t>완주를 도와드립니다</a:t>
            </a:r>
            <a:r>
              <a:rPr lang="en-US" altLang="ko-KR" sz="1100" b="0">
                <a:solidFill>
                  <a:schemeClr val="tx1">
                    <a:lumMod val="75000"/>
                    <a:lumOff val="25000"/>
                  </a:schemeClr>
                </a:solidFill>
                <a:latin typeface="+mn-ea"/>
                <a:ea typeface="+mn-ea"/>
                <a:cs typeface="Pretendard Light" panose="02000403000000020004" pitchFamily="50" charset="-127"/>
              </a:rPr>
              <a:t>!</a:t>
            </a:r>
          </a:p>
        </xdr:txBody>
      </xdr:sp>
    </xdr:grpSp>
    <xdr:clientData/>
  </xdr:oneCellAnchor>
  <xdr:oneCellAnchor>
    <xdr:from>
      <xdr:col>9</xdr:col>
      <xdr:colOff>311424</xdr:colOff>
      <xdr:row>1</xdr:row>
      <xdr:rowOff>1298711</xdr:rowOff>
    </xdr:from>
    <xdr:ext cx="1606165" cy="940908"/>
    <xdr:grpSp>
      <xdr:nvGrpSpPr>
        <xdr:cNvPr id="9" name="그룹 8">
          <a:extLst>
            <a:ext uri="{FF2B5EF4-FFF2-40B4-BE49-F238E27FC236}">
              <a16:creationId xmlns:a16="http://schemas.microsoft.com/office/drawing/2014/main" id="{2E1A25F8-4141-4C10-8351-2DD67D26AEA3}"/>
            </a:ext>
          </a:extLst>
        </xdr:cNvPr>
        <xdr:cNvGrpSpPr/>
      </xdr:nvGrpSpPr>
      <xdr:grpSpPr>
        <a:xfrm>
          <a:off x="6054999" y="3098936"/>
          <a:ext cx="1606165" cy="940908"/>
          <a:chOff x="6102624" y="3100617"/>
          <a:chExt cx="1609751" cy="940908"/>
        </a:xfrm>
      </xdr:grpSpPr>
      <xdr:sp macro="" textlink="">
        <xdr:nvSpPr>
          <xdr:cNvPr id="10" name="TextBox 9">
            <a:extLst>
              <a:ext uri="{FF2B5EF4-FFF2-40B4-BE49-F238E27FC236}">
                <a16:creationId xmlns:a16="http://schemas.microsoft.com/office/drawing/2014/main" id="{C710A578-5D43-3C82-10CE-0BA34228BDB9}"/>
              </a:ext>
            </a:extLst>
          </xdr:cNvPr>
          <xdr:cNvSpPr txBox="1"/>
        </xdr:nvSpPr>
        <xdr:spPr>
          <a:xfrm>
            <a:off x="6102624" y="3100617"/>
            <a:ext cx="1609751" cy="463829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ko-KR" altLang="en-US" sz="1400" b="1">
                <a:solidFill>
                  <a:schemeClr val="tx1">
                    <a:lumMod val="85000"/>
                    <a:lumOff val="15000"/>
                  </a:schemeClr>
                </a:solidFill>
                <a:latin typeface="+mn-ea"/>
                <a:ea typeface="+mn-ea"/>
                <a:cs typeface="Pretendard ExtraBold" panose="02000903000000020004" pitchFamily="50" charset="-127"/>
              </a:rPr>
              <a:t>완주 혜택</a:t>
            </a:r>
            <a:endParaRPr lang="en-US" altLang="ko-KR" sz="1400" b="1">
              <a:solidFill>
                <a:schemeClr val="tx1">
                  <a:lumMod val="85000"/>
                  <a:lumOff val="15000"/>
                </a:schemeClr>
              </a:solidFill>
              <a:latin typeface="+mn-ea"/>
              <a:ea typeface="+mn-ea"/>
              <a:cs typeface="Pretendard ExtraBold" panose="02000903000000020004" pitchFamily="50" charset="-127"/>
            </a:endParaRPr>
          </a:p>
        </xdr:txBody>
      </xdr:sp>
      <xdr:sp macro="" textlink="">
        <xdr:nvSpPr>
          <xdr:cNvPr id="11" name="TextBox 10">
            <a:extLst>
              <a:ext uri="{FF2B5EF4-FFF2-40B4-BE49-F238E27FC236}">
                <a16:creationId xmlns:a16="http://schemas.microsoft.com/office/drawing/2014/main" id="{BF92AAAE-305A-1279-CE8D-7B61BB31E74D}"/>
              </a:ext>
            </a:extLst>
          </xdr:cNvPr>
          <xdr:cNvSpPr txBox="1"/>
        </xdr:nvSpPr>
        <xdr:spPr>
          <a:xfrm>
            <a:off x="6102624" y="3398791"/>
            <a:ext cx="1609751" cy="642734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ko-KR" altLang="en-US" sz="1100" b="0">
                <a:solidFill>
                  <a:schemeClr val="tx1">
                    <a:lumMod val="75000"/>
                    <a:lumOff val="25000"/>
                  </a:schemeClr>
                </a:solidFill>
                <a:latin typeface="+mn-ea"/>
                <a:ea typeface="+mn-ea"/>
                <a:cs typeface="Pretendard Light" panose="02000403000000020004" pitchFamily="50" charset="-127"/>
              </a:rPr>
              <a:t>수료증과 사은품까지</a:t>
            </a:r>
            <a:endParaRPr lang="en-US" altLang="ko-KR" sz="1100" b="0">
              <a:solidFill>
                <a:schemeClr val="tx1">
                  <a:lumMod val="75000"/>
                  <a:lumOff val="25000"/>
                </a:schemeClr>
              </a:solidFill>
              <a:latin typeface="+mn-ea"/>
              <a:ea typeface="+mn-ea"/>
              <a:cs typeface="Pretendard Light" panose="02000403000000020004" pitchFamily="50" charset="-127"/>
            </a:endParaRPr>
          </a:p>
          <a:p>
            <a:pPr algn="ctr"/>
            <a:r>
              <a:rPr lang="ko-KR" altLang="en-US" sz="1100" b="0">
                <a:solidFill>
                  <a:schemeClr val="tx1">
                    <a:lumMod val="75000"/>
                    <a:lumOff val="25000"/>
                  </a:schemeClr>
                </a:solidFill>
                <a:latin typeface="+mn-ea"/>
                <a:ea typeface="+mn-ea"/>
                <a:cs typeface="Pretendard Light" panose="02000403000000020004" pitchFamily="50" charset="-127"/>
              </a:rPr>
              <a:t>푸짐한 혜택을 제공합니다</a:t>
            </a:r>
            <a:r>
              <a:rPr lang="en-US" altLang="ko-KR" sz="1100" b="0">
                <a:solidFill>
                  <a:schemeClr val="tx1">
                    <a:lumMod val="75000"/>
                    <a:lumOff val="25000"/>
                  </a:schemeClr>
                </a:solidFill>
                <a:latin typeface="+mn-ea"/>
                <a:ea typeface="+mn-ea"/>
                <a:cs typeface="Pretendard Light" panose="02000403000000020004" pitchFamily="50" charset="-127"/>
              </a:rPr>
              <a:t>.</a:t>
            </a:r>
          </a:p>
        </xdr:txBody>
      </xdr:sp>
    </xdr:grpSp>
    <xdr:clientData/>
  </xdr:oneCellAnchor>
  <xdr:oneCellAnchor>
    <xdr:from>
      <xdr:col>5</xdr:col>
      <xdr:colOff>622852</xdr:colOff>
      <xdr:row>1</xdr:row>
      <xdr:rowOff>251792</xdr:rowOff>
    </xdr:from>
    <xdr:ext cx="1009816" cy="1007165"/>
    <xdr:sp macro="" textlink="">
      <xdr:nvSpPr>
        <xdr:cNvPr id="12" name="타원 11">
          <a:extLst>
            <a:ext uri="{FF2B5EF4-FFF2-40B4-BE49-F238E27FC236}">
              <a16:creationId xmlns:a16="http://schemas.microsoft.com/office/drawing/2014/main" id="{57F4E446-4620-4B0A-96E0-38CDC7EA3F96}"/>
            </a:ext>
          </a:extLst>
        </xdr:cNvPr>
        <xdr:cNvSpPr/>
      </xdr:nvSpPr>
      <xdr:spPr>
        <a:xfrm>
          <a:off x="3716572" y="442292"/>
          <a:ext cx="1009816" cy="1007165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864000" rtlCol="0" anchor="t"/>
        <a:lstStyle/>
        <a:p>
          <a:pPr algn="ctr"/>
          <a:r>
            <a:rPr lang="ko-KR" altLang="en-US" sz="4400" b="0" i="0">
              <a:solidFill>
                <a:schemeClr val="lt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rPr>
            <a:t>🎯</a:t>
          </a:r>
          <a:endParaRPr lang="ko-KR" altLang="en-US" sz="4400">
            <a:effectLst>
              <a:outerShdw blurRad="50800" dist="38100" dir="2700000" algn="tl" rotWithShape="0">
                <a:prstClr val="black">
                  <a:alpha val="40000"/>
                </a:prstClr>
              </a:outerShdw>
            </a:effectLst>
          </a:endParaRPr>
        </a:p>
      </xdr:txBody>
    </xdr:sp>
    <xdr:clientData/>
  </xdr:oneCellAnchor>
  <xdr:oneCellAnchor>
    <xdr:from>
      <xdr:col>9</xdr:col>
      <xdr:colOff>609599</xdr:colOff>
      <xdr:row>1</xdr:row>
      <xdr:rowOff>251792</xdr:rowOff>
    </xdr:from>
    <xdr:ext cx="1009815" cy="1007165"/>
    <xdr:sp macro="" textlink="">
      <xdr:nvSpPr>
        <xdr:cNvPr id="13" name="타원 12">
          <a:extLst>
            <a:ext uri="{FF2B5EF4-FFF2-40B4-BE49-F238E27FC236}">
              <a16:creationId xmlns:a16="http://schemas.microsoft.com/office/drawing/2014/main" id="{9DDD0648-88D2-475B-A270-A1D38951372A}"/>
            </a:ext>
          </a:extLst>
        </xdr:cNvPr>
        <xdr:cNvSpPr/>
      </xdr:nvSpPr>
      <xdr:spPr>
        <a:xfrm>
          <a:off x="6385559" y="442292"/>
          <a:ext cx="1009815" cy="1007165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ko-KR" altLang="en-US" sz="3600" b="0" i="0">
              <a:solidFill>
                <a:schemeClr val="lt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rPr>
            <a:t>🎁</a:t>
          </a:r>
          <a:endParaRPr lang="ko-KR" altLang="en-US" sz="3600">
            <a:effectLst>
              <a:outerShdw blurRad="50800" dist="38100" dir="2700000" algn="tl" rotWithShape="0">
                <a:prstClr val="black">
                  <a:alpha val="40000"/>
                </a:prstClr>
              </a:outerShdw>
            </a:effectLst>
          </a:endParaRPr>
        </a:p>
      </xdr:txBody>
    </xdr:sp>
    <xdr:clientData/>
  </xdr:oneCellAnchor>
  <xdr:oneCellAnchor>
    <xdr:from>
      <xdr:col>0</xdr:col>
      <xdr:colOff>246822</xdr:colOff>
      <xdr:row>4</xdr:row>
      <xdr:rowOff>198120</xdr:rowOff>
    </xdr:from>
    <xdr:ext cx="611104" cy="608863"/>
    <xdr:sp macro="" textlink="">
      <xdr:nvSpPr>
        <xdr:cNvPr id="14" name="타원 13">
          <a:extLst>
            <a:ext uri="{FF2B5EF4-FFF2-40B4-BE49-F238E27FC236}">
              <a16:creationId xmlns:a16="http://schemas.microsoft.com/office/drawing/2014/main" id="{5DE85FB9-DF04-426A-86A3-AD14153A17D2}"/>
            </a:ext>
          </a:extLst>
        </xdr:cNvPr>
        <xdr:cNvSpPr/>
      </xdr:nvSpPr>
      <xdr:spPr>
        <a:xfrm>
          <a:off x="246822" y="1082040"/>
          <a:ext cx="611104" cy="608863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en-US" altLang="ko-KR" sz="2400" b="1" i="0">
              <a:solidFill>
                <a:schemeClr val="lt1"/>
              </a:solidFill>
              <a:effectLst/>
              <a:latin typeface="Arial" panose="020B0604020202020204" pitchFamily="34" charset="0"/>
              <a:ea typeface="+mj-ea"/>
              <a:cs typeface="Arial" panose="020B0604020202020204" pitchFamily="34" charset="0"/>
            </a:rPr>
            <a:t>1</a:t>
          </a:r>
          <a:endParaRPr lang="ko-KR" altLang="en-US" sz="2400" b="1">
            <a:effectLst/>
            <a:latin typeface="Arial" panose="020B0604020202020204" pitchFamily="34" charset="0"/>
            <a:ea typeface="+mj-ea"/>
            <a:cs typeface="Arial" panose="020B0604020202020204" pitchFamily="34" charset="0"/>
          </a:endParaRPr>
        </a:p>
      </xdr:txBody>
    </xdr:sp>
    <xdr:clientData/>
  </xdr:oneCellAnchor>
  <xdr:oneCellAnchor>
    <xdr:from>
      <xdr:col>0</xdr:col>
      <xdr:colOff>246822</xdr:colOff>
      <xdr:row>11</xdr:row>
      <xdr:rowOff>198120</xdr:rowOff>
    </xdr:from>
    <xdr:ext cx="611104" cy="608863"/>
    <xdr:sp macro="" textlink="">
      <xdr:nvSpPr>
        <xdr:cNvPr id="15" name="타원 14">
          <a:extLst>
            <a:ext uri="{FF2B5EF4-FFF2-40B4-BE49-F238E27FC236}">
              <a16:creationId xmlns:a16="http://schemas.microsoft.com/office/drawing/2014/main" id="{16F60702-364F-41E9-A1B5-57331F6360CC}"/>
            </a:ext>
          </a:extLst>
        </xdr:cNvPr>
        <xdr:cNvSpPr/>
      </xdr:nvSpPr>
      <xdr:spPr>
        <a:xfrm>
          <a:off x="246822" y="2628900"/>
          <a:ext cx="611104" cy="608863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en-US" altLang="ko-KR" sz="2400" b="1" i="0">
              <a:solidFill>
                <a:schemeClr val="lt1"/>
              </a:solidFill>
              <a:effectLst/>
              <a:latin typeface="Arial" panose="020B0604020202020204" pitchFamily="34" charset="0"/>
              <a:ea typeface="+mj-ea"/>
              <a:cs typeface="Arial" panose="020B0604020202020204" pitchFamily="34" charset="0"/>
            </a:rPr>
            <a:t>2</a:t>
          </a:r>
          <a:endParaRPr lang="ko-KR" altLang="en-US" sz="2400" b="1">
            <a:effectLst/>
            <a:latin typeface="Arial" panose="020B0604020202020204" pitchFamily="34" charset="0"/>
            <a:ea typeface="+mj-ea"/>
            <a:cs typeface="Arial" panose="020B0604020202020204" pitchFamily="34" charset="0"/>
          </a:endParaRPr>
        </a:p>
      </xdr:txBody>
    </xdr:sp>
    <xdr:clientData/>
  </xdr:oneCellAnchor>
  <xdr:oneCellAnchor>
    <xdr:from>
      <xdr:col>0</xdr:col>
      <xdr:colOff>246822</xdr:colOff>
      <xdr:row>18</xdr:row>
      <xdr:rowOff>198120</xdr:rowOff>
    </xdr:from>
    <xdr:ext cx="611104" cy="608862"/>
    <xdr:sp macro="" textlink="">
      <xdr:nvSpPr>
        <xdr:cNvPr id="16" name="타원 15">
          <a:extLst>
            <a:ext uri="{FF2B5EF4-FFF2-40B4-BE49-F238E27FC236}">
              <a16:creationId xmlns:a16="http://schemas.microsoft.com/office/drawing/2014/main" id="{7A2157B6-8C18-4B1B-AEF9-63C34C6ED1A7}"/>
            </a:ext>
          </a:extLst>
        </xdr:cNvPr>
        <xdr:cNvSpPr/>
      </xdr:nvSpPr>
      <xdr:spPr>
        <a:xfrm>
          <a:off x="246822" y="4175760"/>
          <a:ext cx="611104" cy="608862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en-US" altLang="ko-KR" sz="2400" b="1" i="0">
              <a:solidFill>
                <a:schemeClr val="lt1"/>
              </a:solidFill>
              <a:effectLst/>
              <a:latin typeface="Arial" panose="020B0604020202020204" pitchFamily="34" charset="0"/>
              <a:ea typeface="+mj-ea"/>
              <a:cs typeface="Arial" panose="020B0604020202020204" pitchFamily="34" charset="0"/>
            </a:rPr>
            <a:t>3</a:t>
          </a:r>
          <a:endParaRPr lang="ko-KR" altLang="en-US" sz="2400" b="1">
            <a:effectLst/>
            <a:latin typeface="Arial" panose="020B0604020202020204" pitchFamily="34" charset="0"/>
            <a:ea typeface="+mj-ea"/>
            <a:cs typeface="Arial" panose="020B0604020202020204" pitchFamily="34" charset="0"/>
          </a:endParaRPr>
        </a:p>
      </xdr:txBody>
    </xdr:sp>
    <xdr:clientData/>
  </xdr:oneCellAnchor>
  <xdr:oneCellAnchor>
    <xdr:from>
      <xdr:col>0</xdr:col>
      <xdr:colOff>246822</xdr:colOff>
      <xdr:row>25</xdr:row>
      <xdr:rowOff>198120</xdr:rowOff>
    </xdr:from>
    <xdr:ext cx="611104" cy="608862"/>
    <xdr:sp macro="" textlink="">
      <xdr:nvSpPr>
        <xdr:cNvPr id="17" name="타원 16">
          <a:extLst>
            <a:ext uri="{FF2B5EF4-FFF2-40B4-BE49-F238E27FC236}">
              <a16:creationId xmlns:a16="http://schemas.microsoft.com/office/drawing/2014/main" id="{8DDB3A3A-20F9-44FD-A1F9-710D80D71620}"/>
            </a:ext>
          </a:extLst>
        </xdr:cNvPr>
        <xdr:cNvSpPr/>
      </xdr:nvSpPr>
      <xdr:spPr>
        <a:xfrm>
          <a:off x="246822" y="5722620"/>
          <a:ext cx="611104" cy="608862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en-US" altLang="ko-KR" sz="2400" b="1" i="0">
              <a:solidFill>
                <a:schemeClr val="lt1"/>
              </a:solidFill>
              <a:effectLst/>
              <a:latin typeface="Arial" panose="020B0604020202020204" pitchFamily="34" charset="0"/>
              <a:ea typeface="+mj-ea"/>
              <a:cs typeface="Arial" panose="020B0604020202020204" pitchFamily="34" charset="0"/>
            </a:rPr>
            <a:t>4</a:t>
          </a:r>
          <a:endParaRPr lang="ko-KR" altLang="en-US" sz="2400" b="1">
            <a:effectLst/>
            <a:latin typeface="Arial" panose="020B0604020202020204" pitchFamily="34" charset="0"/>
            <a:ea typeface="+mj-ea"/>
            <a:cs typeface="Arial" panose="020B0604020202020204" pitchFamily="34" charset="0"/>
          </a:endParaRPr>
        </a:p>
      </xdr:txBody>
    </xdr:sp>
    <xdr:clientData/>
  </xdr:oneCellAnchor>
  <xdr:oneCellAnchor>
    <xdr:from>
      <xdr:col>0</xdr:col>
      <xdr:colOff>246822</xdr:colOff>
      <xdr:row>32</xdr:row>
      <xdr:rowOff>198120</xdr:rowOff>
    </xdr:from>
    <xdr:ext cx="611104" cy="608863"/>
    <xdr:sp macro="" textlink="">
      <xdr:nvSpPr>
        <xdr:cNvPr id="18" name="타원 17">
          <a:extLst>
            <a:ext uri="{FF2B5EF4-FFF2-40B4-BE49-F238E27FC236}">
              <a16:creationId xmlns:a16="http://schemas.microsoft.com/office/drawing/2014/main" id="{30A0F752-4BE5-4D51-9694-6AC68B923822}"/>
            </a:ext>
          </a:extLst>
        </xdr:cNvPr>
        <xdr:cNvSpPr/>
      </xdr:nvSpPr>
      <xdr:spPr>
        <a:xfrm>
          <a:off x="246822" y="7269480"/>
          <a:ext cx="611104" cy="608863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en-US" altLang="ko-KR" sz="2400" b="1" i="0">
              <a:solidFill>
                <a:schemeClr val="lt1"/>
              </a:solidFill>
              <a:effectLst/>
              <a:latin typeface="Arial" panose="020B0604020202020204" pitchFamily="34" charset="0"/>
              <a:ea typeface="+mj-ea"/>
              <a:cs typeface="Arial" panose="020B0604020202020204" pitchFamily="34" charset="0"/>
            </a:rPr>
            <a:t>5</a:t>
          </a:r>
          <a:endParaRPr lang="ko-KR" altLang="en-US" sz="2400" b="1">
            <a:effectLst/>
            <a:latin typeface="Arial" panose="020B0604020202020204" pitchFamily="34" charset="0"/>
            <a:ea typeface="+mj-ea"/>
            <a:cs typeface="Arial" panose="020B0604020202020204" pitchFamily="34" charset="0"/>
          </a:endParaRPr>
        </a:p>
      </xdr:txBody>
    </xdr:sp>
    <xdr:clientData/>
  </xdr:oneCellAnchor>
  <xdr:oneCellAnchor>
    <xdr:from>
      <xdr:col>0</xdr:col>
      <xdr:colOff>246822</xdr:colOff>
      <xdr:row>39</xdr:row>
      <xdr:rowOff>198120</xdr:rowOff>
    </xdr:from>
    <xdr:ext cx="611104" cy="608862"/>
    <xdr:sp macro="" textlink="">
      <xdr:nvSpPr>
        <xdr:cNvPr id="19" name="타원 18">
          <a:extLst>
            <a:ext uri="{FF2B5EF4-FFF2-40B4-BE49-F238E27FC236}">
              <a16:creationId xmlns:a16="http://schemas.microsoft.com/office/drawing/2014/main" id="{807CAA97-386A-40AD-8726-2926AE76750E}"/>
            </a:ext>
          </a:extLst>
        </xdr:cNvPr>
        <xdr:cNvSpPr/>
      </xdr:nvSpPr>
      <xdr:spPr>
        <a:xfrm>
          <a:off x="246822" y="8816340"/>
          <a:ext cx="611104" cy="608862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en-US" altLang="ko-KR" sz="2400" b="1" i="0">
              <a:solidFill>
                <a:schemeClr val="lt1"/>
              </a:solidFill>
              <a:effectLst/>
              <a:latin typeface="Arial" panose="020B0604020202020204" pitchFamily="34" charset="0"/>
              <a:ea typeface="+mj-ea"/>
              <a:cs typeface="Arial" panose="020B0604020202020204" pitchFamily="34" charset="0"/>
            </a:rPr>
            <a:t>6</a:t>
          </a:r>
          <a:endParaRPr lang="ko-KR" altLang="en-US" sz="2400" b="1">
            <a:effectLst/>
            <a:latin typeface="Arial" panose="020B0604020202020204" pitchFamily="34" charset="0"/>
            <a:ea typeface="+mj-ea"/>
            <a:cs typeface="Arial" panose="020B0604020202020204" pitchFamily="34" charset="0"/>
          </a:endParaRPr>
        </a:p>
      </xdr:txBody>
    </xdr:sp>
    <xdr:clientData/>
  </xdr:oneCellAnchor>
  <xdr:oneCellAnchor>
    <xdr:from>
      <xdr:col>0</xdr:col>
      <xdr:colOff>246822</xdr:colOff>
      <xdr:row>46</xdr:row>
      <xdr:rowOff>198120</xdr:rowOff>
    </xdr:from>
    <xdr:ext cx="611104" cy="608862"/>
    <xdr:sp macro="" textlink="">
      <xdr:nvSpPr>
        <xdr:cNvPr id="20" name="타원 19">
          <a:extLst>
            <a:ext uri="{FF2B5EF4-FFF2-40B4-BE49-F238E27FC236}">
              <a16:creationId xmlns:a16="http://schemas.microsoft.com/office/drawing/2014/main" id="{D5A6DA02-B462-4A3A-B2A9-6BBC863B8955}"/>
            </a:ext>
          </a:extLst>
        </xdr:cNvPr>
        <xdr:cNvSpPr/>
      </xdr:nvSpPr>
      <xdr:spPr>
        <a:xfrm>
          <a:off x="246822" y="10363200"/>
          <a:ext cx="611104" cy="608862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en-US" altLang="ko-KR" sz="2400" b="1" i="0">
              <a:solidFill>
                <a:schemeClr val="lt1"/>
              </a:solidFill>
              <a:effectLst/>
              <a:latin typeface="Arial" panose="020B0604020202020204" pitchFamily="34" charset="0"/>
              <a:ea typeface="+mj-ea"/>
              <a:cs typeface="Arial" panose="020B0604020202020204" pitchFamily="34" charset="0"/>
            </a:rPr>
            <a:t>7</a:t>
          </a:r>
          <a:endParaRPr lang="ko-KR" altLang="en-US" sz="2400" b="1">
            <a:effectLst/>
            <a:latin typeface="Arial" panose="020B0604020202020204" pitchFamily="34" charset="0"/>
            <a:ea typeface="+mj-ea"/>
            <a:cs typeface="Arial" panose="020B0604020202020204" pitchFamily="34" charset="0"/>
          </a:endParaRPr>
        </a:p>
      </xdr:txBody>
    </xdr:sp>
    <xdr:clientData/>
  </xdr:oneCellAnchor>
  <xdr:oneCellAnchor>
    <xdr:from>
      <xdr:col>1</xdr:col>
      <xdr:colOff>140446</xdr:colOff>
      <xdr:row>5</xdr:row>
      <xdr:rowOff>586003</xdr:rowOff>
    </xdr:from>
    <xdr:ext cx="0" cy="2873477"/>
    <xdr:cxnSp macro="">
      <xdr:nvCxnSpPr>
        <xdr:cNvPr id="21" name="직선 연결선 20">
          <a:extLst>
            <a:ext uri="{FF2B5EF4-FFF2-40B4-BE49-F238E27FC236}">
              <a16:creationId xmlns:a16="http://schemas.microsoft.com/office/drawing/2014/main" id="{2EA9D54D-A1DF-4E6A-9C7E-3BC2B8E9358D}"/>
            </a:ext>
          </a:extLst>
        </xdr:cNvPr>
        <xdr:cNvCxnSpPr>
          <a:stCxn id="14" idx="4"/>
          <a:endCxn id="15" idx="0"/>
        </xdr:cNvCxnSpPr>
      </xdr:nvCxnSpPr>
      <xdr:spPr>
        <a:xfrm>
          <a:off x="551926" y="1325143"/>
          <a:ext cx="0" cy="2873477"/>
        </a:xfrm>
        <a:prstGeom prst="line">
          <a:avLst/>
        </a:prstGeom>
        <a:ln>
          <a:solidFill>
            <a:schemeClr val="bg1">
              <a:lumMod val="75000"/>
            </a:schemeClr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oneCellAnchor>
  <xdr:oneCellAnchor>
    <xdr:from>
      <xdr:col>1</xdr:col>
      <xdr:colOff>140446</xdr:colOff>
      <xdr:row>12</xdr:row>
      <xdr:rowOff>586003</xdr:rowOff>
    </xdr:from>
    <xdr:ext cx="0" cy="2873477"/>
    <xdr:cxnSp macro="">
      <xdr:nvCxnSpPr>
        <xdr:cNvPr id="22" name="직선 연결선 21">
          <a:extLst>
            <a:ext uri="{FF2B5EF4-FFF2-40B4-BE49-F238E27FC236}">
              <a16:creationId xmlns:a16="http://schemas.microsoft.com/office/drawing/2014/main" id="{7E4B3B60-0278-4021-82BB-FDCC7008BC9F}"/>
            </a:ext>
          </a:extLst>
        </xdr:cNvPr>
        <xdr:cNvCxnSpPr>
          <a:stCxn id="15" idx="4"/>
          <a:endCxn id="16" idx="0"/>
        </xdr:cNvCxnSpPr>
      </xdr:nvCxnSpPr>
      <xdr:spPr>
        <a:xfrm>
          <a:off x="551926" y="2872003"/>
          <a:ext cx="0" cy="2873477"/>
        </a:xfrm>
        <a:prstGeom prst="line">
          <a:avLst/>
        </a:prstGeom>
        <a:ln>
          <a:solidFill>
            <a:schemeClr val="bg1">
              <a:lumMod val="75000"/>
            </a:schemeClr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oneCellAnchor>
  <xdr:oneCellAnchor>
    <xdr:from>
      <xdr:col>1</xdr:col>
      <xdr:colOff>140446</xdr:colOff>
      <xdr:row>19</xdr:row>
      <xdr:rowOff>586002</xdr:rowOff>
    </xdr:from>
    <xdr:ext cx="0" cy="2873478"/>
    <xdr:cxnSp macro="">
      <xdr:nvCxnSpPr>
        <xdr:cNvPr id="23" name="직선 연결선 22">
          <a:extLst>
            <a:ext uri="{FF2B5EF4-FFF2-40B4-BE49-F238E27FC236}">
              <a16:creationId xmlns:a16="http://schemas.microsoft.com/office/drawing/2014/main" id="{D7C98ABA-6562-4438-BBC0-C4532357A236}"/>
            </a:ext>
          </a:extLst>
        </xdr:cNvPr>
        <xdr:cNvCxnSpPr>
          <a:stCxn id="16" idx="4"/>
          <a:endCxn id="17" idx="0"/>
        </xdr:cNvCxnSpPr>
      </xdr:nvCxnSpPr>
      <xdr:spPr>
        <a:xfrm>
          <a:off x="551926" y="4418862"/>
          <a:ext cx="0" cy="2873478"/>
        </a:xfrm>
        <a:prstGeom prst="line">
          <a:avLst/>
        </a:prstGeom>
        <a:ln>
          <a:solidFill>
            <a:schemeClr val="bg1">
              <a:lumMod val="75000"/>
            </a:schemeClr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oneCellAnchor>
  <xdr:oneCellAnchor>
    <xdr:from>
      <xdr:col>1</xdr:col>
      <xdr:colOff>140446</xdr:colOff>
      <xdr:row>26</xdr:row>
      <xdr:rowOff>586002</xdr:rowOff>
    </xdr:from>
    <xdr:ext cx="0" cy="3056358"/>
    <xdr:cxnSp macro="">
      <xdr:nvCxnSpPr>
        <xdr:cNvPr id="24" name="직선 연결선 23">
          <a:extLst>
            <a:ext uri="{FF2B5EF4-FFF2-40B4-BE49-F238E27FC236}">
              <a16:creationId xmlns:a16="http://schemas.microsoft.com/office/drawing/2014/main" id="{C0F8AA64-85B0-45EB-92B8-02464E42D45A}"/>
            </a:ext>
          </a:extLst>
        </xdr:cNvPr>
        <xdr:cNvCxnSpPr>
          <a:stCxn id="17" idx="4"/>
          <a:endCxn id="18" idx="0"/>
        </xdr:cNvCxnSpPr>
      </xdr:nvCxnSpPr>
      <xdr:spPr>
        <a:xfrm>
          <a:off x="551926" y="5965722"/>
          <a:ext cx="0" cy="3056358"/>
        </a:xfrm>
        <a:prstGeom prst="line">
          <a:avLst/>
        </a:prstGeom>
        <a:ln>
          <a:solidFill>
            <a:schemeClr val="bg1">
              <a:lumMod val="75000"/>
            </a:schemeClr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oneCellAnchor>
  <xdr:oneCellAnchor>
    <xdr:from>
      <xdr:col>1</xdr:col>
      <xdr:colOff>140446</xdr:colOff>
      <xdr:row>33</xdr:row>
      <xdr:rowOff>586003</xdr:rowOff>
    </xdr:from>
    <xdr:ext cx="0" cy="2873477"/>
    <xdr:cxnSp macro="">
      <xdr:nvCxnSpPr>
        <xdr:cNvPr id="25" name="직선 연결선 24">
          <a:extLst>
            <a:ext uri="{FF2B5EF4-FFF2-40B4-BE49-F238E27FC236}">
              <a16:creationId xmlns:a16="http://schemas.microsoft.com/office/drawing/2014/main" id="{88513060-5BCC-4093-A649-2AB7C4714562}"/>
            </a:ext>
          </a:extLst>
        </xdr:cNvPr>
        <xdr:cNvCxnSpPr>
          <a:stCxn id="18" idx="4"/>
          <a:endCxn id="19" idx="0"/>
        </xdr:cNvCxnSpPr>
      </xdr:nvCxnSpPr>
      <xdr:spPr>
        <a:xfrm>
          <a:off x="551926" y="7512583"/>
          <a:ext cx="0" cy="2873477"/>
        </a:xfrm>
        <a:prstGeom prst="line">
          <a:avLst/>
        </a:prstGeom>
        <a:ln>
          <a:solidFill>
            <a:schemeClr val="bg1">
              <a:lumMod val="75000"/>
            </a:schemeClr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oneCellAnchor>
  <xdr:oneCellAnchor>
    <xdr:from>
      <xdr:col>1</xdr:col>
      <xdr:colOff>140446</xdr:colOff>
      <xdr:row>40</xdr:row>
      <xdr:rowOff>586002</xdr:rowOff>
    </xdr:from>
    <xdr:ext cx="0" cy="2873478"/>
    <xdr:cxnSp macro="">
      <xdr:nvCxnSpPr>
        <xdr:cNvPr id="26" name="직선 연결선 25">
          <a:extLst>
            <a:ext uri="{FF2B5EF4-FFF2-40B4-BE49-F238E27FC236}">
              <a16:creationId xmlns:a16="http://schemas.microsoft.com/office/drawing/2014/main" id="{84EB45D6-D728-4B8D-8EEF-EED4F7A99C9E}"/>
            </a:ext>
          </a:extLst>
        </xdr:cNvPr>
        <xdr:cNvCxnSpPr>
          <a:stCxn id="19" idx="4"/>
          <a:endCxn id="20" idx="0"/>
        </xdr:cNvCxnSpPr>
      </xdr:nvCxnSpPr>
      <xdr:spPr>
        <a:xfrm>
          <a:off x="551926" y="9059442"/>
          <a:ext cx="0" cy="2873478"/>
        </a:xfrm>
        <a:prstGeom prst="line">
          <a:avLst/>
        </a:prstGeom>
        <a:ln>
          <a:solidFill>
            <a:schemeClr val="bg1">
              <a:lumMod val="75000"/>
            </a:schemeClr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oneCellAnchor>
  <xdr:oneCellAnchor>
    <xdr:from>
      <xdr:col>2</xdr:col>
      <xdr:colOff>295837</xdr:colOff>
      <xdr:row>7</xdr:row>
      <xdr:rowOff>116541</xdr:rowOff>
    </xdr:from>
    <xdr:ext cx="3397623" cy="1930842"/>
    <xdr:pic>
      <xdr:nvPicPr>
        <xdr:cNvPr id="27" name="그림 26">
          <a:extLst>
            <a:ext uri="{FF2B5EF4-FFF2-40B4-BE49-F238E27FC236}">
              <a16:creationId xmlns:a16="http://schemas.microsoft.com/office/drawing/2014/main" id="{B1159B1A-6FDA-424F-ADA4-66132708A08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77877" y="1663401"/>
          <a:ext cx="3397623" cy="1930842"/>
        </a:xfrm>
        <a:prstGeom prst="roundRect">
          <a:avLst>
            <a:gd name="adj" fmla="val 5568"/>
          </a:avLst>
        </a:prstGeom>
        <a:effectLst>
          <a:outerShdw blurRad="50800" dist="38100" dir="2700000" algn="tl" rotWithShape="0">
            <a:prstClr val="black">
              <a:alpha val="17000"/>
            </a:prstClr>
          </a:outerShdw>
        </a:effectLst>
      </xdr:spPr>
    </xdr:pic>
    <xdr:clientData/>
  </xdr:oneCellAnchor>
  <xdr:oneCellAnchor>
    <xdr:from>
      <xdr:col>2</xdr:col>
      <xdr:colOff>286871</xdr:colOff>
      <xdr:row>14</xdr:row>
      <xdr:rowOff>170329</xdr:rowOff>
    </xdr:from>
    <xdr:ext cx="3406589" cy="1965274"/>
    <xdr:pic>
      <xdr:nvPicPr>
        <xdr:cNvPr id="28" name="그림 27">
          <a:extLst>
            <a:ext uri="{FF2B5EF4-FFF2-40B4-BE49-F238E27FC236}">
              <a16:creationId xmlns:a16="http://schemas.microsoft.com/office/drawing/2014/main" id="{92792B66-83F2-43F4-862E-77E11B90C1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68911" y="3264049"/>
          <a:ext cx="3406589" cy="1965274"/>
        </a:xfrm>
        <a:prstGeom prst="roundRect">
          <a:avLst>
            <a:gd name="adj" fmla="val 5568"/>
          </a:avLst>
        </a:prstGeom>
        <a:effectLst>
          <a:outerShdw blurRad="50800" dist="38100" dir="2700000" algn="tl" rotWithShape="0">
            <a:prstClr val="black">
              <a:alpha val="17000"/>
            </a:prstClr>
          </a:outerShdw>
        </a:effectLst>
      </xdr:spPr>
    </xdr:pic>
    <xdr:clientData/>
  </xdr:oneCellAnchor>
  <xdr:oneCellAnchor>
    <xdr:from>
      <xdr:col>2</xdr:col>
      <xdr:colOff>286870</xdr:colOff>
      <xdr:row>21</xdr:row>
      <xdr:rowOff>134472</xdr:rowOff>
    </xdr:from>
    <xdr:ext cx="3979642" cy="1964614"/>
    <xdr:pic>
      <xdr:nvPicPr>
        <xdr:cNvPr id="29" name="그림 28">
          <a:extLst>
            <a:ext uri="{FF2B5EF4-FFF2-40B4-BE49-F238E27FC236}">
              <a16:creationId xmlns:a16="http://schemas.microsoft.com/office/drawing/2014/main" id="{A66B2007-4290-43D0-8C72-4D0E44C695C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368910" y="4775052"/>
          <a:ext cx="3979642" cy="1964614"/>
        </a:xfrm>
        <a:prstGeom prst="roundRect">
          <a:avLst>
            <a:gd name="adj" fmla="val 5568"/>
          </a:avLst>
        </a:prstGeom>
        <a:effectLst>
          <a:outerShdw blurRad="50800" dist="38100" dir="2700000" algn="tl" rotWithShape="0">
            <a:prstClr val="black">
              <a:alpha val="17000"/>
            </a:prstClr>
          </a:outerShdw>
        </a:effectLst>
      </xdr:spPr>
    </xdr:pic>
    <xdr:clientData/>
  </xdr:oneCellAnchor>
  <xdr:oneCellAnchor>
    <xdr:from>
      <xdr:col>2</xdr:col>
      <xdr:colOff>215154</xdr:colOff>
      <xdr:row>28</xdr:row>
      <xdr:rowOff>125506</xdr:rowOff>
    </xdr:from>
    <xdr:ext cx="4904037" cy="1825393"/>
    <xdr:pic>
      <xdr:nvPicPr>
        <xdr:cNvPr id="30" name="그림 29">
          <a:extLst>
            <a:ext uri="{FF2B5EF4-FFF2-40B4-BE49-F238E27FC236}">
              <a16:creationId xmlns:a16="http://schemas.microsoft.com/office/drawing/2014/main" id="{DAE01BA1-9576-4FB8-BCE5-3D2477D33CB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297194" y="6312946"/>
          <a:ext cx="4904037" cy="1825393"/>
        </a:xfrm>
        <a:prstGeom prst="roundRect">
          <a:avLst>
            <a:gd name="adj" fmla="val 5568"/>
          </a:avLst>
        </a:prstGeom>
        <a:effectLst>
          <a:outerShdw blurRad="50800" dist="38100" dir="2700000" algn="tl" rotWithShape="0">
            <a:prstClr val="black">
              <a:alpha val="17000"/>
            </a:prstClr>
          </a:outerShdw>
        </a:effectLst>
      </xdr:spPr>
    </xdr:pic>
    <xdr:clientData/>
  </xdr:oneCellAnchor>
  <xdr:oneCellAnchor>
    <xdr:from>
      <xdr:col>2</xdr:col>
      <xdr:colOff>295836</xdr:colOff>
      <xdr:row>35</xdr:row>
      <xdr:rowOff>107575</xdr:rowOff>
    </xdr:from>
    <xdr:ext cx="3704664" cy="1906170"/>
    <xdr:pic>
      <xdr:nvPicPr>
        <xdr:cNvPr id="31" name="그림 30">
          <a:extLst>
            <a:ext uri="{FF2B5EF4-FFF2-40B4-BE49-F238E27FC236}">
              <a16:creationId xmlns:a16="http://schemas.microsoft.com/office/drawing/2014/main" id="{8D8CF7B1-80F0-4EB1-9A39-5ECE5A4C511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377876" y="7841875"/>
          <a:ext cx="3704664" cy="1906170"/>
        </a:xfrm>
        <a:prstGeom prst="roundRect">
          <a:avLst>
            <a:gd name="adj" fmla="val 5568"/>
          </a:avLst>
        </a:prstGeom>
        <a:effectLst>
          <a:outerShdw blurRad="50800" dist="38100" dir="2700000" algn="tl" rotWithShape="0">
            <a:prstClr val="black">
              <a:alpha val="17000"/>
            </a:prstClr>
          </a:outerShdw>
        </a:effectLst>
      </xdr:spPr>
    </xdr:pic>
    <xdr:clientData/>
  </xdr:oneCellAnchor>
  <xdr:oneCellAnchor>
    <xdr:from>
      <xdr:col>2</xdr:col>
      <xdr:colOff>179293</xdr:colOff>
      <xdr:row>42</xdr:row>
      <xdr:rowOff>98613</xdr:rowOff>
    </xdr:from>
    <xdr:ext cx="4113007" cy="1942377"/>
    <xdr:pic>
      <xdr:nvPicPr>
        <xdr:cNvPr id="32" name="그림 31">
          <a:extLst>
            <a:ext uri="{FF2B5EF4-FFF2-40B4-BE49-F238E27FC236}">
              <a16:creationId xmlns:a16="http://schemas.microsoft.com/office/drawing/2014/main" id="{E498AD17-AE3F-4075-A545-9D506A5E887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261333" y="9379773"/>
          <a:ext cx="4113007" cy="1942377"/>
        </a:xfrm>
        <a:prstGeom prst="roundRect">
          <a:avLst>
            <a:gd name="adj" fmla="val 5568"/>
          </a:avLst>
        </a:prstGeom>
        <a:effectLst>
          <a:outerShdw blurRad="50800" dist="38100" dir="2700000" algn="tl" rotWithShape="0">
            <a:prstClr val="black">
              <a:alpha val="17000"/>
            </a:prstClr>
          </a:outerShdw>
        </a:effectLst>
      </xdr:spPr>
    </xdr:pic>
    <xdr:clientData/>
  </xdr:oneCellAnchor>
  <xdr:oneCellAnchor>
    <xdr:from>
      <xdr:col>8</xdr:col>
      <xdr:colOff>457201</xdr:colOff>
      <xdr:row>42</xdr:row>
      <xdr:rowOff>98612</xdr:rowOff>
    </xdr:from>
    <xdr:ext cx="2354725" cy="1449144"/>
    <xdr:pic>
      <xdr:nvPicPr>
        <xdr:cNvPr id="33" name="그림 32">
          <a:extLst>
            <a:ext uri="{FF2B5EF4-FFF2-40B4-BE49-F238E27FC236}">
              <a16:creationId xmlns:a16="http://schemas.microsoft.com/office/drawing/2014/main" id="{71AE6599-D4CA-441B-8941-3F29ED51232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5562601" y="9379772"/>
          <a:ext cx="2354725" cy="1449144"/>
        </a:xfrm>
        <a:prstGeom prst="roundRect">
          <a:avLst>
            <a:gd name="adj" fmla="val 5568"/>
          </a:avLst>
        </a:prstGeom>
        <a:effectLst>
          <a:outerShdw blurRad="50800" dist="38100" dir="2700000" algn="tl" rotWithShape="0">
            <a:prstClr val="black">
              <a:alpha val="17000"/>
            </a:prstClr>
          </a:outerShdw>
        </a:effectLst>
      </xdr:spPr>
    </xdr:pic>
    <xdr:clientData/>
  </xdr:oneCellAnchor>
  <xdr:oneCellAnchor>
    <xdr:from>
      <xdr:col>2</xdr:col>
      <xdr:colOff>229497</xdr:colOff>
      <xdr:row>49</xdr:row>
      <xdr:rowOff>170330</xdr:rowOff>
    </xdr:from>
    <xdr:ext cx="6358813" cy="1874967"/>
    <xdr:pic>
      <xdr:nvPicPr>
        <xdr:cNvPr id="34" name="그림 33">
          <a:extLst>
            <a:ext uri="{FF2B5EF4-FFF2-40B4-BE49-F238E27FC236}">
              <a16:creationId xmlns:a16="http://schemas.microsoft.com/office/drawing/2014/main" id="{1DDE59D1-1014-4242-A79F-363CF2C31E7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1311537" y="10998350"/>
          <a:ext cx="6358813" cy="1874967"/>
        </a:xfrm>
        <a:prstGeom prst="roundRect">
          <a:avLst>
            <a:gd name="adj" fmla="val 5568"/>
          </a:avLst>
        </a:prstGeom>
        <a:effectLst>
          <a:outerShdw blurRad="50800" dist="38100" dir="2700000" algn="tl" rotWithShape="0">
            <a:prstClr val="black">
              <a:alpha val="17000"/>
            </a:prstClr>
          </a:outerShdw>
        </a:effectLst>
      </xdr:spPr>
    </xdr:pic>
    <xdr:clientData/>
  </xdr:oneCellAnchor>
  <xdr:oneCellAnchor>
    <xdr:from>
      <xdr:col>2</xdr:col>
      <xdr:colOff>91440</xdr:colOff>
      <xdr:row>0</xdr:row>
      <xdr:rowOff>251460</xdr:rowOff>
    </xdr:from>
    <xdr:ext cx="6137623" cy="1352217"/>
    <xdr:pic>
      <xdr:nvPicPr>
        <xdr:cNvPr id="35" name="그림 34">
          <a:extLst>
            <a:ext uri="{FF2B5EF4-FFF2-40B4-BE49-F238E27FC236}">
              <a16:creationId xmlns:a16="http://schemas.microsoft.com/office/drawing/2014/main" id="{FF1BACED-6FDB-4167-99CD-E74014DBBED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73480" y="220980"/>
          <a:ext cx="6137623" cy="1352217"/>
        </a:xfrm>
        <a:prstGeom prst="rect">
          <a:avLst/>
        </a:prstGeom>
      </xdr:spPr>
    </xdr:pic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absoluteAnchor>
    <xdr:pos x="6247441" y="95751"/>
    <xdr:ext cx="537218" cy="190500"/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D748C45D-B34F-4F5E-8B26-C6E62EBA4A9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47441" y="95751"/>
          <a:ext cx="537218" cy="190500"/>
        </a:xfrm>
        <a:prstGeom prst="rect">
          <a:avLst/>
        </a:prstGeom>
      </xdr:spPr>
    </xdr:pic>
    <xdr:clientData/>
  </xdr:absoluteAnchor>
  <xdr:twoCellAnchor editAs="oneCell">
    <xdr:from>
      <xdr:col>1</xdr:col>
      <xdr:colOff>4762</xdr:colOff>
      <xdr:row>6</xdr:row>
      <xdr:rowOff>7161</xdr:rowOff>
    </xdr:from>
    <xdr:to>
      <xdr:col>2</xdr:col>
      <xdr:colOff>204086</xdr:colOff>
      <xdr:row>7</xdr:row>
      <xdr:rowOff>9006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6D2E25AC-E708-4793-9349-8841CC6C98C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2887" y="935849"/>
          <a:ext cx="1075624" cy="254257"/>
        </a:xfrm>
        <a:prstGeom prst="rect">
          <a:avLst/>
        </a:prstGeom>
      </xdr:spPr>
    </xdr:pic>
    <xdr:clientData/>
  </xdr:twoCellAnchor>
  <xdr:twoCellAnchor editAs="oneCell">
    <xdr:from>
      <xdr:col>8</xdr:col>
      <xdr:colOff>0</xdr:colOff>
      <xdr:row>6</xdr:row>
      <xdr:rowOff>0</xdr:rowOff>
    </xdr:from>
    <xdr:to>
      <xdr:col>8</xdr:col>
      <xdr:colOff>896610</xdr:colOff>
      <xdr:row>7</xdr:row>
      <xdr:rowOff>1845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386474DC-2DFF-433C-8985-6671E19429D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00550" y="928688"/>
          <a:ext cx="899907" cy="254257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absoluteAnchor>
    <xdr:pos x="6258608" y="94109"/>
    <xdr:ext cx="537218" cy="190500"/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FE0D0741-BAE9-4B23-BF13-5B0DF096DA5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58608" y="94109"/>
          <a:ext cx="537218" cy="190500"/>
        </a:xfrm>
        <a:prstGeom prst="rect">
          <a:avLst/>
        </a:prstGeom>
      </xdr:spPr>
    </xdr:pic>
    <xdr:clientData/>
  </xdr:absoluteAnchor>
  <xdr:twoCellAnchor editAs="oneCell">
    <xdr:from>
      <xdr:col>1</xdr:col>
      <xdr:colOff>0</xdr:colOff>
      <xdr:row>6</xdr:row>
      <xdr:rowOff>7161</xdr:rowOff>
    </xdr:from>
    <xdr:to>
      <xdr:col>2</xdr:col>
      <xdr:colOff>250562</xdr:colOff>
      <xdr:row>7</xdr:row>
      <xdr:rowOff>9169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18393FC2-EEC8-428F-B72E-F81EE9E7647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6483" y="995133"/>
          <a:ext cx="1075624" cy="254257"/>
        </a:xfrm>
        <a:prstGeom prst="rect">
          <a:avLst/>
        </a:prstGeom>
      </xdr:spPr>
    </xdr:pic>
    <xdr:clientData/>
  </xdr:twoCellAnchor>
  <xdr:twoCellAnchor editAs="oneCell">
    <xdr:from>
      <xdr:col>5</xdr:col>
      <xdr:colOff>0</xdr:colOff>
      <xdr:row>5</xdr:row>
      <xdr:rowOff>152400</xdr:rowOff>
    </xdr:from>
    <xdr:to>
      <xdr:col>6</xdr:col>
      <xdr:colOff>174693</xdr:colOff>
      <xdr:row>7</xdr:row>
      <xdr:rowOff>2008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B73F9865-6BDB-4627-937B-F4FE7C8DE2D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70371" y="987972"/>
          <a:ext cx="899907" cy="254257"/>
        </a:xfrm>
        <a:prstGeom prst="rect">
          <a:avLst/>
        </a:prstGeom>
      </xdr:spPr>
    </xdr:pic>
    <xdr:clientData/>
  </xdr:twoCellAnchor>
  <xdr:twoCellAnchor editAs="oneCell">
    <xdr:from>
      <xdr:col>5</xdr:col>
      <xdr:colOff>0</xdr:colOff>
      <xdr:row>6</xdr:row>
      <xdr:rowOff>0</xdr:rowOff>
    </xdr:from>
    <xdr:to>
      <xdr:col>6</xdr:col>
      <xdr:colOff>175055</xdr:colOff>
      <xdr:row>7</xdr:row>
      <xdr:rowOff>1845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03AFF8A7-8535-4752-B01E-ACC3A21391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48200" y="922020"/>
          <a:ext cx="898955" cy="253305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absoluteAnchor>
    <xdr:pos x="5436704" y="80302"/>
    <xdr:ext cx="541450" cy="194315"/>
    <xdr:pic>
      <xdr:nvPicPr>
        <xdr:cNvPr id="3" name="그림 2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69016397-33AF-4294-9A63-DDCBD95A211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36704" y="80302"/>
          <a:ext cx="541450" cy="194315"/>
        </a:xfrm>
        <a:prstGeom prst="rect">
          <a:avLst/>
        </a:prstGeom>
      </xdr:spPr>
    </xdr:pic>
    <xdr:clientData/>
  </xdr:absoluteAnchor>
  <xdr:twoCellAnchor editAs="oneCell">
    <xdr:from>
      <xdr:col>1</xdr:col>
      <xdr:colOff>0</xdr:colOff>
      <xdr:row>6</xdr:row>
      <xdr:rowOff>0</xdr:rowOff>
    </xdr:from>
    <xdr:to>
      <xdr:col>1</xdr:col>
      <xdr:colOff>1075624</xdr:colOff>
      <xdr:row>7</xdr:row>
      <xdr:rowOff>2211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75D6EB6-2533-4939-8C73-4640BFC0D0C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4462" y="937846"/>
          <a:ext cx="1075624" cy="254257"/>
        </a:xfrm>
        <a:prstGeom prst="rect">
          <a:avLst/>
        </a:prstGeom>
      </xdr:spPr>
    </xdr:pic>
    <xdr:clientData/>
  </xdr:twoCellAnchor>
  <xdr:twoCellAnchor editAs="oneCell">
    <xdr:from>
      <xdr:col>5</xdr:col>
      <xdr:colOff>31716</xdr:colOff>
      <xdr:row>6</xdr:row>
      <xdr:rowOff>0</xdr:rowOff>
    </xdr:from>
    <xdr:to>
      <xdr:col>5</xdr:col>
      <xdr:colOff>931985</xdr:colOff>
      <xdr:row>7</xdr:row>
      <xdr:rowOff>2048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673DE29C-59CD-4853-8B31-C2692F4B53F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36408" y="937846"/>
          <a:ext cx="900269" cy="254094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absoluteAnchor>
    <xdr:pos x="6262246" y="92088"/>
    <xdr:ext cx="534590" cy="190500"/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7F4ECACD-1721-4C9F-887D-6712E4E7816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62246" y="92088"/>
          <a:ext cx="534590" cy="190500"/>
        </a:xfrm>
        <a:prstGeom prst="rect">
          <a:avLst/>
        </a:prstGeom>
      </xdr:spPr>
    </xdr:pic>
    <xdr:clientData/>
  </xdr:absoluteAnchor>
  <xdr:twoCellAnchor editAs="oneCell">
    <xdr:from>
      <xdr:col>1</xdr:col>
      <xdr:colOff>0</xdr:colOff>
      <xdr:row>6</xdr:row>
      <xdr:rowOff>0</xdr:rowOff>
    </xdr:from>
    <xdr:to>
      <xdr:col>1</xdr:col>
      <xdr:colOff>1075624</xdr:colOff>
      <xdr:row>7</xdr:row>
      <xdr:rowOff>19795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35EB2CE8-FB0E-4757-BDCE-D98FE0F669A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4462" y="990600"/>
          <a:ext cx="1075624" cy="254257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5</xdr:row>
      <xdr:rowOff>132768</xdr:rowOff>
    </xdr:from>
    <xdr:to>
      <xdr:col>6</xdr:col>
      <xdr:colOff>900269</xdr:colOff>
      <xdr:row>7</xdr:row>
      <xdr:rowOff>0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8DFFD8A1-88A3-4864-B082-F70D8DE770B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75031" y="970968"/>
          <a:ext cx="900269" cy="254094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absoluteAnchor>
    <xdr:pos x="6262246" y="92088"/>
    <xdr:ext cx="534590" cy="190500"/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6F24B4D4-23EF-4909-BEA7-200F4992AD1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62246" y="92088"/>
          <a:ext cx="534590" cy="190500"/>
        </a:xfrm>
        <a:prstGeom prst="rect">
          <a:avLst/>
        </a:prstGeom>
      </xdr:spPr>
    </xdr:pic>
    <xdr:clientData/>
  </xdr:absoluteAnchor>
</xdr:wsDr>
</file>

<file path=xl/richData/_rels/rdRichValueWebImage.xml.rels><?xml version="1.0" encoding="UTF-8" standalone="yes"?>
<Relationships xmlns="http://schemas.openxmlformats.org/package/2006/relationships"><Relationship Id="rId26" Type="http://schemas.openxmlformats.org/officeDocument/2006/relationships/image" Target="../media/image13.png"/><Relationship Id="rId117" Type="http://schemas.openxmlformats.org/officeDocument/2006/relationships/hyperlink" Target="https://ssl.pstatic.net/imgfinance/chart/mobile/mini/003490_end_up_tablet.png" TargetMode="External"/><Relationship Id="rId21" Type="http://schemas.openxmlformats.org/officeDocument/2006/relationships/hyperlink" Target="https://ssl.pstatic.net/imgfinance/chart/mobile/mini/068270_end_up_tablet.png" TargetMode="External"/><Relationship Id="rId42" Type="http://schemas.openxmlformats.org/officeDocument/2006/relationships/image" Target="../media/image21.png"/><Relationship Id="rId47" Type="http://schemas.openxmlformats.org/officeDocument/2006/relationships/hyperlink" Target="https://ssl.pstatic.net/imgfinance/chart/mobile/mini/035720_end_up_tablet.png" TargetMode="External"/><Relationship Id="rId63" Type="http://schemas.openxmlformats.org/officeDocument/2006/relationships/hyperlink" Target="https://ssl.pstatic.net/imgfinance/chart/mobile/mini/033780_end_up_tablet.png" TargetMode="External"/><Relationship Id="rId68" Type="http://schemas.openxmlformats.org/officeDocument/2006/relationships/image" Target="../media/image34.png"/><Relationship Id="rId84" Type="http://schemas.openxmlformats.org/officeDocument/2006/relationships/image" Target="../media/image42.png"/><Relationship Id="rId89" Type="http://schemas.openxmlformats.org/officeDocument/2006/relationships/hyperlink" Target="https://ssl.pstatic.net/imgfinance/chart/mobile/mini/352820_end_up_tablet.png" TargetMode="External"/><Relationship Id="rId112" Type="http://schemas.openxmlformats.org/officeDocument/2006/relationships/image" Target="../media/image56.png"/><Relationship Id="rId16" Type="http://schemas.openxmlformats.org/officeDocument/2006/relationships/image" Target="../media/image8.png"/><Relationship Id="rId107" Type="http://schemas.openxmlformats.org/officeDocument/2006/relationships/hyperlink" Target="https://ssl.pstatic.net/imgfinance/chart/mobile/mini/003670_end_up_tablet.png" TargetMode="External"/><Relationship Id="rId11" Type="http://schemas.openxmlformats.org/officeDocument/2006/relationships/hyperlink" Target="https://ssl.pstatic.net/imgfinance/chart/mobile/mini/105560_end_up_tablet.png" TargetMode="External"/><Relationship Id="rId24" Type="http://schemas.openxmlformats.org/officeDocument/2006/relationships/image" Target="../media/image12.png"/><Relationship Id="rId32" Type="http://schemas.openxmlformats.org/officeDocument/2006/relationships/image" Target="../media/image16.png"/><Relationship Id="rId37" Type="http://schemas.openxmlformats.org/officeDocument/2006/relationships/hyperlink" Target="https://ssl.pstatic.net/imgfinance/chart/mobile/mini/009540_end_up_tablet.png" TargetMode="External"/><Relationship Id="rId40" Type="http://schemas.openxmlformats.org/officeDocument/2006/relationships/image" Target="../media/image20.png"/><Relationship Id="rId45" Type="http://schemas.openxmlformats.org/officeDocument/2006/relationships/hyperlink" Target="https://ssl.pstatic.net/imgfinance/chart/mobile/mini/032830_end_up_tablet.png" TargetMode="External"/><Relationship Id="rId53" Type="http://schemas.openxmlformats.org/officeDocument/2006/relationships/hyperlink" Target="https://ssl.pstatic.net/imgfinance/chart/mobile/mini/259960_end_up_tablet.png" TargetMode="External"/><Relationship Id="rId58" Type="http://schemas.openxmlformats.org/officeDocument/2006/relationships/image" Target="../media/image29.png"/><Relationship Id="rId66" Type="http://schemas.openxmlformats.org/officeDocument/2006/relationships/image" Target="../media/image33.png"/><Relationship Id="rId74" Type="http://schemas.openxmlformats.org/officeDocument/2006/relationships/image" Target="../media/image37.png"/><Relationship Id="rId79" Type="http://schemas.openxmlformats.org/officeDocument/2006/relationships/hyperlink" Target="https://ssl.pstatic.net/imgfinance/chart/mobile/mini/034730_end_up_tablet.png" TargetMode="External"/><Relationship Id="rId87" Type="http://schemas.openxmlformats.org/officeDocument/2006/relationships/hyperlink" Target="https://ssl.pstatic.net/imgfinance/chart/mobile/mini/323410_end_up_tablet.png" TargetMode="External"/><Relationship Id="rId102" Type="http://schemas.openxmlformats.org/officeDocument/2006/relationships/image" Target="../media/image51.png"/><Relationship Id="rId110" Type="http://schemas.openxmlformats.org/officeDocument/2006/relationships/image" Target="../media/image55.png"/><Relationship Id="rId115" Type="http://schemas.openxmlformats.org/officeDocument/2006/relationships/hyperlink" Target="https://ssl.pstatic.net/imgfinance/chart/mobile/mini/000100_end_up_tablet.png" TargetMode="External"/><Relationship Id="rId5" Type="http://schemas.openxmlformats.org/officeDocument/2006/relationships/hyperlink" Target="https://ssl.pstatic.net/imgfinance/chart/mobile/mini/207940_end_up_tablet.png" TargetMode="External"/><Relationship Id="rId61" Type="http://schemas.openxmlformats.org/officeDocument/2006/relationships/hyperlink" Target="https://ssl.pstatic.net/imgfinance/chart/mobile/mini/402340_end_up_tablet.png" TargetMode="External"/><Relationship Id="rId82" Type="http://schemas.openxmlformats.org/officeDocument/2006/relationships/image" Target="../media/image41.png"/><Relationship Id="rId90" Type="http://schemas.openxmlformats.org/officeDocument/2006/relationships/image" Target="../media/image45.png"/><Relationship Id="rId95" Type="http://schemas.openxmlformats.org/officeDocument/2006/relationships/hyperlink" Target="https://ssl.pstatic.net/imgfinance/chart/mobile/mini/180640_end_up_tablet.png" TargetMode="External"/><Relationship Id="rId19" Type="http://schemas.openxmlformats.org/officeDocument/2006/relationships/hyperlink" Target="https://ssl.pstatic.net/imgfinance/chart/mobile/mini/329180_end_up_tablet.png" TargetMode="External"/><Relationship Id="rId14" Type="http://schemas.openxmlformats.org/officeDocument/2006/relationships/image" Target="../media/image7.png"/><Relationship Id="rId22" Type="http://schemas.openxmlformats.org/officeDocument/2006/relationships/image" Target="../media/image11.png"/><Relationship Id="rId27" Type="http://schemas.openxmlformats.org/officeDocument/2006/relationships/hyperlink" Target="https://ssl.pstatic.net/imgfinance/chart/mobile/mini/034020_end_up_tablet.png" TargetMode="External"/><Relationship Id="rId30" Type="http://schemas.openxmlformats.org/officeDocument/2006/relationships/image" Target="../media/image15.png"/><Relationship Id="rId35" Type="http://schemas.openxmlformats.org/officeDocument/2006/relationships/hyperlink" Target="https://ssl.pstatic.net/imgfinance/chart/mobile/mini/011200_end_up_tablet.png" TargetMode="External"/><Relationship Id="rId43" Type="http://schemas.openxmlformats.org/officeDocument/2006/relationships/hyperlink" Target="https://ssl.pstatic.net/imgfinance/chart/mobile/mini/138040_end_up_tablet.png" TargetMode="External"/><Relationship Id="rId48" Type="http://schemas.openxmlformats.org/officeDocument/2006/relationships/image" Target="../media/image24.png"/><Relationship Id="rId56" Type="http://schemas.openxmlformats.org/officeDocument/2006/relationships/image" Target="../media/image28.png"/><Relationship Id="rId64" Type="http://schemas.openxmlformats.org/officeDocument/2006/relationships/image" Target="../media/image32.png"/><Relationship Id="rId69" Type="http://schemas.openxmlformats.org/officeDocument/2006/relationships/hyperlink" Target="https://ssl.pstatic.net/imgfinance/chart/mobile/mini/051910_end_up_tablet.png" TargetMode="External"/><Relationship Id="rId77" Type="http://schemas.openxmlformats.org/officeDocument/2006/relationships/hyperlink" Target="https://ssl.pstatic.net/imgfinance/chart/mobile/mini/024110_end_up_tablet.png" TargetMode="External"/><Relationship Id="rId100" Type="http://schemas.openxmlformats.org/officeDocument/2006/relationships/image" Target="../media/image50.png"/><Relationship Id="rId105" Type="http://schemas.openxmlformats.org/officeDocument/2006/relationships/hyperlink" Target="https://ssl.pstatic.net/imgfinance/chart/mobile/mini/047050_end_up_tablet.png" TargetMode="External"/><Relationship Id="rId113" Type="http://schemas.openxmlformats.org/officeDocument/2006/relationships/hyperlink" Target="https://ssl.pstatic.net/imgfinance/chart/mobile/mini/272210_end_up_tablet.png" TargetMode="External"/><Relationship Id="rId118" Type="http://schemas.openxmlformats.org/officeDocument/2006/relationships/image" Target="../media/image59.png"/><Relationship Id="rId8" Type="http://schemas.openxmlformats.org/officeDocument/2006/relationships/image" Target="../media/image4.png"/><Relationship Id="rId51" Type="http://schemas.openxmlformats.org/officeDocument/2006/relationships/hyperlink" Target="https://ssl.pstatic.net/imgfinance/chart/mobile/mini/000810_end_up_tablet.png" TargetMode="External"/><Relationship Id="rId72" Type="http://schemas.openxmlformats.org/officeDocument/2006/relationships/image" Target="../media/image36.png"/><Relationship Id="rId80" Type="http://schemas.openxmlformats.org/officeDocument/2006/relationships/image" Target="../media/image40.png"/><Relationship Id="rId85" Type="http://schemas.openxmlformats.org/officeDocument/2006/relationships/hyperlink" Target="https://ssl.pstatic.net/imgfinance/chart/mobile/mini/003550_end_up_tablet.png" TargetMode="External"/><Relationship Id="rId93" Type="http://schemas.openxmlformats.org/officeDocument/2006/relationships/hyperlink" Target="https://ssl.pstatic.net/imgfinance/chart/mobile/mini/018260_end_up_tablet.png" TargetMode="External"/><Relationship Id="rId98" Type="http://schemas.openxmlformats.org/officeDocument/2006/relationships/image" Target="../media/image49.png"/><Relationship Id="rId3" Type="http://schemas.openxmlformats.org/officeDocument/2006/relationships/hyperlink" Target="https://ssl.pstatic.net/imgfinance/chart/mobile/mini/000660_end_up_tablet.png" TargetMode="External"/><Relationship Id="rId12" Type="http://schemas.openxmlformats.org/officeDocument/2006/relationships/image" Target="../media/image6.png"/><Relationship Id="rId17" Type="http://schemas.openxmlformats.org/officeDocument/2006/relationships/hyperlink" Target="https://ssl.pstatic.net/imgfinance/chart/mobile/mini/000270_end_up_tablet.png" TargetMode="External"/><Relationship Id="rId25" Type="http://schemas.openxmlformats.org/officeDocument/2006/relationships/hyperlink" Target="https://ssl.pstatic.net/imgfinance/chart/mobile/mini/055550_end_up_tablet.png" TargetMode="External"/><Relationship Id="rId33" Type="http://schemas.openxmlformats.org/officeDocument/2006/relationships/hyperlink" Target="https://ssl.pstatic.net/imgfinance/chart/mobile/mini/042660_end_up_tablet.png" TargetMode="External"/><Relationship Id="rId38" Type="http://schemas.openxmlformats.org/officeDocument/2006/relationships/image" Target="../media/image19.png"/><Relationship Id="rId46" Type="http://schemas.openxmlformats.org/officeDocument/2006/relationships/image" Target="../media/image23.png"/><Relationship Id="rId59" Type="http://schemas.openxmlformats.org/officeDocument/2006/relationships/hyperlink" Target="https://ssl.pstatic.net/imgfinance/chart/mobile/mini/010130_end_up_tablet.png" TargetMode="External"/><Relationship Id="rId67" Type="http://schemas.openxmlformats.org/officeDocument/2006/relationships/hyperlink" Target="https://ssl.pstatic.net/imgfinance/chart/mobile/mini/010140_end_up_tablet.png" TargetMode="External"/><Relationship Id="rId103" Type="http://schemas.openxmlformats.org/officeDocument/2006/relationships/hyperlink" Target="https://ssl.pstatic.net/imgfinance/chart/mobile/mini/247540_end_up_tablet.png" TargetMode="External"/><Relationship Id="rId108" Type="http://schemas.openxmlformats.org/officeDocument/2006/relationships/image" Target="../media/image54.png"/><Relationship Id="rId116" Type="http://schemas.openxmlformats.org/officeDocument/2006/relationships/image" Target="../media/image58.png"/><Relationship Id="rId20" Type="http://schemas.openxmlformats.org/officeDocument/2006/relationships/image" Target="../media/image10.png"/><Relationship Id="rId41" Type="http://schemas.openxmlformats.org/officeDocument/2006/relationships/hyperlink" Target="https://ssl.pstatic.net/imgfinance/chart/mobile/mini/005490_end_up_tablet.png" TargetMode="External"/><Relationship Id="rId54" Type="http://schemas.openxmlformats.org/officeDocument/2006/relationships/image" Target="../media/image27.png"/><Relationship Id="rId62" Type="http://schemas.openxmlformats.org/officeDocument/2006/relationships/image" Target="../media/image31.png"/><Relationship Id="rId70" Type="http://schemas.openxmlformats.org/officeDocument/2006/relationships/image" Target="../media/image35.png"/><Relationship Id="rId75" Type="http://schemas.openxmlformats.org/officeDocument/2006/relationships/hyperlink" Target="https://ssl.pstatic.net/imgfinance/chart/mobile/mini/030200_end_up_tablet.png" TargetMode="External"/><Relationship Id="rId83" Type="http://schemas.openxmlformats.org/officeDocument/2006/relationships/hyperlink" Target="https://ssl.pstatic.net/imgfinance/chart/mobile/mini/066570_end_up_tablet.png" TargetMode="External"/><Relationship Id="rId88" Type="http://schemas.openxmlformats.org/officeDocument/2006/relationships/image" Target="../media/image44.png"/><Relationship Id="rId91" Type="http://schemas.openxmlformats.org/officeDocument/2006/relationships/hyperlink" Target="https://ssl.pstatic.net/imgfinance/chart/mobile/mini/017670_end_up_tablet.png" TargetMode="External"/><Relationship Id="rId96" Type="http://schemas.openxmlformats.org/officeDocument/2006/relationships/image" Target="../media/image48.png"/><Relationship Id="rId111" Type="http://schemas.openxmlformats.org/officeDocument/2006/relationships/hyperlink" Target="https://ssl.pstatic.net/imgfinance/chart/mobile/mini/267250_end_up_tablet.png" TargetMode="External"/><Relationship Id="rId1" Type="http://schemas.openxmlformats.org/officeDocument/2006/relationships/hyperlink" Target="https://ssl.pstatic.net/imgfinance/chart/mobile/mini/005930_end_up_tablet.png" TargetMode="External"/><Relationship Id="rId6" Type="http://schemas.openxmlformats.org/officeDocument/2006/relationships/image" Target="../media/image3.png"/><Relationship Id="rId15" Type="http://schemas.openxmlformats.org/officeDocument/2006/relationships/hyperlink" Target="https://ssl.pstatic.net/imgfinance/chart/mobile/mini/005935_end_up_tablet.png" TargetMode="External"/><Relationship Id="rId23" Type="http://schemas.openxmlformats.org/officeDocument/2006/relationships/hyperlink" Target="https://ssl.pstatic.net/imgfinance/chart/mobile/mini/035420_end_up_tablet.png" TargetMode="External"/><Relationship Id="rId28" Type="http://schemas.openxmlformats.org/officeDocument/2006/relationships/image" Target="../media/image14.png"/><Relationship Id="rId36" Type="http://schemas.openxmlformats.org/officeDocument/2006/relationships/image" Target="../media/image18.png"/><Relationship Id="rId49" Type="http://schemas.openxmlformats.org/officeDocument/2006/relationships/hyperlink" Target="https://ssl.pstatic.net/imgfinance/chart/mobile/mini/015760_end_up_tablet.png" TargetMode="External"/><Relationship Id="rId57" Type="http://schemas.openxmlformats.org/officeDocument/2006/relationships/hyperlink" Target="https://ssl.pstatic.net/imgfinance/chart/mobile/mini/064350_end_up_tablet.png" TargetMode="External"/><Relationship Id="rId106" Type="http://schemas.openxmlformats.org/officeDocument/2006/relationships/image" Target="../media/image53.png"/><Relationship Id="rId114" Type="http://schemas.openxmlformats.org/officeDocument/2006/relationships/image" Target="../media/image57.png"/><Relationship Id="rId119" Type="http://schemas.openxmlformats.org/officeDocument/2006/relationships/hyperlink" Target="https://ssl.pstatic.net/imgfinance/chart/mobile/mini/000150_end_up_tablet.png" TargetMode="External"/><Relationship Id="rId10" Type="http://schemas.openxmlformats.org/officeDocument/2006/relationships/image" Target="../media/image5.png"/><Relationship Id="rId31" Type="http://schemas.openxmlformats.org/officeDocument/2006/relationships/hyperlink" Target="https://ssl.pstatic.net/imgfinance/chart/mobile/mini/012330_end_up_tablet.png" TargetMode="External"/><Relationship Id="rId44" Type="http://schemas.openxmlformats.org/officeDocument/2006/relationships/image" Target="../media/image22.png"/><Relationship Id="rId52" Type="http://schemas.openxmlformats.org/officeDocument/2006/relationships/image" Target="../media/image26.png"/><Relationship Id="rId60" Type="http://schemas.openxmlformats.org/officeDocument/2006/relationships/image" Target="../media/image30.png"/><Relationship Id="rId65" Type="http://schemas.openxmlformats.org/officeDocument/2006/relationships/hyperlink" Target="https://ssl.pstatic.net/imgfinance/chart/mobile/mini/316140_end_up_tablet.png" TargetMode="External"/><Relationship Id="rId73" Type="http://schemas.openxmlformats.org/officeDocument/2006/relationships/hyperlink" Target="https://ssl.pstatic.net/imgfinance/chart/mobile/mini/096770_end_up_tablet.png" TargetMode="External"/><Relationship Id="rId78" Type="http://schemas.openxmlformats.org/officeDocument/2006/relationships/image" Target="../media/image39.png"/><Relationship Id="rId81" Type="http://schemas.openxmlformats.org/officeDocument/2006/relationships/hyperlink" Target="https://ssl.pstatic.net/imgfinance/chart/mobile/mini/006400_end_up_tablet.png" TargetMode="External"/><Relationship Id="rId86" Type="http://schemas.openxmlformats.org/officeDocument/2006/relationships/image" Target="../media/image43.png"/><Relationship Id="rId94" Type="http://schemas.openxmlformats.org/officeDocument/2006/relationships/image" Target="../media/image47.png"/><Relationship Id="rId99" Type="http://schemas.openxmlformats.org/officeDocument/2006/relationships/hyperlink" Target="https://ssl.pstatic.net/imgfinance/chart/mobile/mini/006800_end_up_tablet.png" TargetMode="External"/><Relationship Id="rId101" Type="http://schemas.openxmlformats.org/officeDocument/2006/relationships/hyperlink" Target="https://ssl.pstatic.net/imgfinance/chart/mobile/mini/009150_end_up_tablet.png" TargetMode="External"/><Relationship Id="rId4" Type="http://schemas.openxmlformats.org/officeDocument/2006/relationships/image" Target="../media/image2.png"/><Relationship Id="rId9" Type="http://schemas.openxmlformats.org/officeDocument/2006/relationships/hyperlink" Target="https://ssl.pstatic.net/imgfinance/chart/mobile/mini/012450_end_up_tablet.png" TargetMode="External"/><Relationship Id="rId13" Type="http://schemas.openxmlformats.org/officeDocument/2006/relationships/hyperlink" Target="https://ssl.pstatic.net/imgfinance/chart/mobile/mini/005380_end_up_tablet.png" TargetMode="External"/><Relationship Id="rId18" Type="http://schemas.openxmlformats.org/officeDocument/2006/relationships/image" Target="../media/image9.png"/><Relationship Id="rId39" Type="http://schemas.openxmlformats.org/officeDocument/2006/relationships/hyperlink" Target="https://ssl.pstatic.net/imgfinance/chart/mobile/mini/086790_end_up_tablet.png" TargetMode="External"/><Relationship Id="rId109" Type="http://schemas.openxmlformats.org/officeDocument/2006/relationships/hyperlink" Target="https://ssl.pstatic.net/imgfinance/chart/mobile/mini/086280_end_up_tablet.png" TargetMode="External"/><Relationship Id="rId34" Type="http://schemas.openxmlformats.org/officeDocument/2006/relationships/image" Target="../media/image17.png"/><Relationship Id="rId50" Type="http://schemas.openxmlformats.org/officeDocument/2006/relationships/image" Target="../media/image25.png"/><Relationship Id="rId55" Type="http://schemas.openxmlformats.org/officeDocument/2006/relationships/hyperlink" Target="https://ssl.pstatic.net/imgfinance/chart/mobile/mini/196170_end_up_tablet.png" TargetMode="External"/><Relationship Id="rId76" Type="http://schemas.openxmlformats.org/officeDocument/2006/relationships/image" Target="../media/image38.png"/><Relationship Id="rId97" Type="http://schemas.openxmlformats.org/officeDocument/2006/relationships/hyperlink" Target="https://ssl.pstatic.net/imgfinance/chart/mobile/mini/079550_end_up_tablet.png" TargetMode="External"/><Relationship Id="rId104" Type="http://schemas.openxmlformats.org/officeDocument/2006/relationships/image" Target="../media/image52.png"/><Relationship Id="rId120" Type="http://schemas.openxmlformats.org/officeDocument/2006/relationships/image" Target="../media/image60.png"/><Relationship Id="rId7" Type="http://schemas.openxmlformats.org/officeDocument/2006/relationships/hyperlink" Target="https://ssl.pstatic.net/imgfinance/chart/mobile/mini/373220_end_up_tablet.png" TargetMode="External"/><Relationship Id="rId71" Type="http://schemas.openxmlformats.org/officeDocument/2006/relationships/hyperlink" Target="https://ssl.pstatic.net/imgfinance/chart/mobile/mini/267260_end_up_tablet.png" TargetMode="External"/><Relationship Id="rId92" Type="http://schemas.openxmlformats.org/officeDocument/2006/relationships/image" Target="../media/image46.png"/><Relationship Id="rId2" Type="http://schemas.openxmlformats.org/officeDocument/2006/relationships/image" Target="../media/image1.png"/><Relationship Id="rId29" Type="http://schemas.openxmlformats.org/officeDocument/2006/relationships/hyperlink" Target="https://ssl.pstatic.net/imgfinance/chart/mobile/mini/028260_end_up_tablet.png" TargetMode="External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  <types>
    <type name="_webimage">
      <keyFlags>
        <key name="WebImageIdentifier">
          <flag name="ShowInCardView" value="0"/>
        </key>
      </keyFlags>
    </type>
  </types>
</rvTypesInfo>
</file>

<file path=xl/richData/rdRichValueWebImage.xml><?xml version="1.0" encoding="utf-8"?>
<webImagesSrd xmlns="http://schemas.microsoft.com/office/spreadsheetml/2020/richdatawebimage" xmlns:r="http://schemas.openxmlformats.org/officeDocument/2006/relationships">
  <webImageSrd>
    <address r:id="rId1"/>
    <blip r:id="rId2"/>
  </webImageSrd>
  <webImageSrd>
    <address r:id="rId3"/>
    <blip r:id="rId4"/>
  </webImageSrd>
  <webImageSrd>
    <address r:id="rId5"/>
    <blip r:id="rId6"/>
  </webImageSrd>
  <webImageSrd>
    <address r:id="rId7"/>
    <blip r:id="rId8"/>
  </webImageSrd>
  <webImageSrd>
    <address r:id="rId9"/>
    <blip r:id="rId10"/>
  </webImageSrd>
  <webImageSrd>
    <address r:id="rId11"/>
    <blip r:id="rId12"/>
  </webImageSrd>
  <webImageSrd>
    <address r:id="rId13"/>
    <blip r:id="rId14"/>
  </webImageSrd>
  <webImageSrd>
    <address r:id="rId15"/>
    <blip r:id="rId16"/>
  </webImageSrd>
  <webImageSrd>
    <address r:id="rId17"/>
    <blip r:id="rId18"/>
  </webImageSrd>
  <webImageSrd>
    <address r:id="rId19"/>
    <blip r:id="rId20"/>
  </webImageSrd>
  <webImageSrd>
    <address r:id="rId21"/>
    <blip r:id="rId22"/>
  </webImageSrd>
  <webImageSrd>
    <address r:id="rId23"/>
    <blip r:id="rId24"/>
  </webImageSrd>
  <webImageSrd>
    <address r:id="rId25"/>
    <blip r:id="rId26"/>
  </webImageSrd>
  <webImageSrd>
    <address r:id="rId27"/>
    <blip r:id="rId28"/>
  </webImageSrd>
  <webImageSrd>
    <address r:id="rId29"/>
    <blip r:id="rId30"/>
  </webImageSrd>
  <webImageSrd>
    <address r:id="rId31"/>
    <blip r:id="rId32"/>
  </webImageSrd>
  <webImageSrd>
    <address r:id="rId33"/>
    <blip r:id="rId34"/>
  </webImageSrd>
  <webImageSrd>
    <address r:id="rId35"/>
    <blip r:id="rId36"/>
  </webImageSrd>
  <webImageSrd>
    <address r:id="rId37"/>
    <blip r:id="rId38"/>
  </webImageSrd>
  <webImageSrd>
    <address r:id="rId39"/>
    <blip r:id="rId40"/>
  </webImageSrd>
  <webImageSrd>
    <address r:id="rId41"/>
    <blip r:id="rId42"/>
  </webImageSrd>
  <webImageSrd>
    <address r:id="rId43"/>
    <blip r:id="rId44"/>
  </webImageSrd>
  <webImageSrd>
    <address r:id="rId45"/>
    <blip r:id="rId46"/>
  </webImageSrd>
  <webImageSrd>
    <address r:id="rId47"/>
    <blip r:id="rId48"/>
  </webImageSrd>
  <webImageSrd>
    <address r:id="rId49"/>
    <blip r:id="rId50"/>
  </webImageSrd>
  <webImageSrd>
    <address r:id="rId51"/>
    <blip r:id="rId52"/>
  </webImageSrd>
  <webImageSrd>
    <address r:id="rId53"/>
    <blip r:id="rId54"/>
  </webImageSrd>
  <webImageSrd>
    <address r:id="rId55"/>
    <blip r:id="rId56"/>
  </webImageSrd>
  <webImageSrd>
    <address r:id="rId57"/>
    <blip r:id="rId58"/>
  </webImageSrd>
  <webImageSrd>
    <address r:id="rId59"/>
    <blip r:id="rId60"/>
  </webImageSrd>
  <webImageSrd>
    <address r:id="rId61"/>
    <blip r:id="rId62"/>
  </webImageSrd>
  <webImageSrd>
    <address r:id="rId63"/>
    <blip r:id="rId64"/>
  </webImageSrd>
  <webImageSrd>
    <address r:id="rId65"/>
    <blip r:id="rId66"/>
  </webImageSrd>
  <webImageSrd>
    <address r:id="rId67"/>
    <blip r:id="rId68"/>
  </webImageSrd>
  <webImageSrd>
    <address r:id="rId69"/>
    <blip r:id="rId70"/>
  </webImageSrd>
  <webImageSrd>
    <address r:id="rId71"/>
    <blip r:id="rId72"/>
  </webImageSrd>
  <webImageSrd>
    <address r:id="rId73"/>
    <blip r:id="rId74"/>
  </webImageSrd>
  <webImageSrd>
    <address r:id="rId75"/>
    <blip r:id="rId76"/>
  </webImageSrd>
  <webImageSrd>
    <address r:id="rId77"/>
    <blip r:id="rId78"/>
  </webImageSrd>
  <webImageSrd>
    <address r:id="rId79"/>
    <blip r:id="rId80"/>
  </webImageSrd>
  <webImageSrd>
    <address r:id="rId81"/>
    <blip r:id="rId82"/>
  </webImageSrd>
  <webImageSrd>
    <address r:id="rId83"/>
    <blip r:id="rId84"/>
  </webImageSrd>
  <webImageSrd>
    <address r:id="rId85"/>
    <blip r:id="rId86"/>
  </webImageSrd>
  <webImageSrd>
    <address r:id="rId87"/>
    <blip r:id="rId88"/>
  </webImageSrd>
  <webImageSrd>
    <address r:id="rId89"/>
    <blip r:id="rId90"/>
  </webImageSrd>
  <webImageSrd>
    <address r:id="rId91"/>
    <blip r:id="rId92"/>
  </webImageSrd>
  <webImageSrd>
    <address r:id="rId93"/>
    <blip r:id="rId94"/>
  </webImageSrd>
  <webImageSrd>
    <address r:id="rId95"/>
    <blip r:id="rId96"/>
  </webImageSrd>
  <webImageSrd>
    <address r:id="rId97"/>
    <blip r:id="rId98"/>
  </webImageSrd>
  <webImageSrd>
    <address r:id="rId99"/>
    <blip r:id="rId100"/>
  </webImageSrd>
  <webImageSrd>
    <address r:id="rId101"/>
    <blip r:id="rId102"/>
  </webImageSrd>
  <webImageSrd>
    <address r:id="rId103"/>
    <blip r:id="rId104"/>
  </webImageSrd>
  <webImageSrd>
    <address r:id="rId105"/>
    <blip r:id="rId106"/>
  </webImageSrd>
  <webImageSrd>
    <address r:id="rId107"/>
    <blip r:id="rId108"/>
  </webImageSrd>
  <webImageSrd>
    <address r:id="rId109"/>
    <blip r:id="rId110"/>
  </webImageSrd>
  <webImageSrd>
    <address r:id="rId111"/>
    <blip r:id="rId112"/>
  </webImageSrd>
  <webImageSrd>
    <address r:id="rId113"/>
    <blip r:id="rId114"/>
  </webImageSrd>
  <webImageSrd>
    <address r:id="rId115"/>
    <blip r:id="rId116"/>
  </webImageSrd>
  <webImageSrd>
    <address r:id="rId117"/>
    <blip r:id="rId118"/>
  </webImageSrd>
  <webImageSrd>
    <address r:id="rId119"/>
    <blip r:id="rId120"/>
  </webImageSrd>
</webImagesSrd>
</file>

<file path=xl/richData/rdrichvalue.xml><?xml version="1.0" encoding="utf-8"?>
<rvData xmlns="http://schemas.microsoft.com/office/spreadsheetml/2017/richdata" count="60">
  <rv s="0">
    <v>0</v>
    <v>1</v>
    <v>0</v>
    <v>0</v>
  </rv>
  <rv s="0">
    <v>1</v>
    <v>1</v>
    <v>0</v>
    <v>0</v>
  </rv>
  <rv s="0">
    <v>2</v>
    <v>1</v>
    <v>0</v>
    <v>0</v>
  </rv>
  <rv s="0">
    <v>3</v>
    <v>1</v>
    <v>0</v>
    <v>0</v>
  </rv>
  <rv s="0">
    <v>4</v>
    <v>1</v>
    <v>0</v>
    <v>0</v>
  </rv>
  <rv s="0">
    <v>5</v>
    <v>1</v>
    <v>0</v>
    <v>0</v>
  </rv>
  <rv s="0">
    <v>6</v>
    <v>1</v>
    <v>0</v>
    <v>0</v>
  </rv>
  <rv s="0">
    <v>7</v>
    <v>1</v>
    <v>0</v>
    <v>0</v>
  </rv>
  <rv s="0">
    <v>8</v>
    <v>1</v>
    <v>0</v>
    <v>0</v>
  </rv>
  <rv s="0">
    <v>9</v>
    <v>1</v>
    <v>0</v>
    <v>0</v>
  </rv>
  <rv s="0">
    <v>10</v>
    <v>1</v>
    <v>0</v>
    <v>0</v>
  </rv>
  <rv s="0">
    <v>11</v>
    <v>1</v>
    <v>0</v>
    <v>0</v>
  </rv>
  <rv s="0">
    <v>12</v>
    <v>1</v>
    <v>0</v>
    <v>0</v>
  </rv>
  <rv s="0">
    <v>13</v>
    <v>1</v>
    <v>0</v>
    <v>0</v>
  </rv>
  <rv s="0">
    <v>14</v>
    <v>1</v>
    <v>0</v>
    <v>0</v>
  </rv>
  <rv s="0">
    <v>15</v>
    <v>1</v>
    <v>0</v>
    <v>0</v>
  </rv>
  <rv s="0">
    <v>16</v>
    <v>1</v>
    <v>0</v>
    <v>0</v>
  </rv>
  <rv s="0">
    <v>17</v>
    <v>1</v>
    <v>0</v>
    <v>0</v>
  </rv>
  <rv s="0">
    <v>18</v>
    <v>1</v>
    <v>0</v>
    <v>0</v>
  </rv>
  <rv s="0">
    <v>19</v>
    <v>1</v>
    <v>0</v>
    <v>0</v>
  </rv>
  <rv s="0">
    <v>20</v>
    <v>1</v>
    <v>0</v>
    <v>0</v>
  </rv>
  <rv s="0">
    <v>21</v>
    <v>1</v>
    <v>0</v>
    <v>0</v>
  </rv>
  <rv s="0">
    <v>22</v>
    <v>1</v>
    <v>0</v>
    <v>0</v>
  </rv>
  <rv s="0">
    <v>23</v>
    <v>1</v>
    <v>0</v>
    <v>0</v>
  </rv>
  <rv s="0">
    <v>24</v>
    <v>1</v>
    <v>0</v>
    <v>0</v>
  </rv>
  <rv s="0">
    <v>25</v>
    <v>1</v>
    <v>0</v>
    <v>0</v>
  </rv>
  <rv s="0">
    <v>26</v>
    <v>1</v>
    <v>0</v>
    <v>0</v>
  </rv>
  <rv s="0">
    <v>27</v>
    <v>1</v>
    <v>0</v>
    <v>0</v>
  </rv>
  <rv s="0">
    <v>28</v>
    <v>1</v>
    <v>0</v>
    <v>0</v>
  </rv>
  <rv s="0">
    <v>29</v>
    <v>1</v>
    <v>0</v>
    <v>0</v>
  </rv>
  <rv s="0">
    <v>30</v>
    <v>1</v>
    <v>0</v>
    <v>0</v>
  </rv>
  <rv s="0">
    <v>31</v>
    <v>1</v>
    <v>0</v>
    <v>0</v>
  </rv>
  <rv s="0">
    <v>32</v>
    <v>1</v>
    <v>0</v>
    <v>0</v>
  </rv>
  <rv s="0">
    <v>33</v>
    <v>1</v>
    <v>0</v>
    <v>0</v>
  </rv>
  <rv s="0">
    <v>34</v>
    <v>1</v>
    <v>0</v>
    <v>0</v>
  </rv>
  <rv s="0">
    <v>35</v>
    <v>1</v>
    <v>0</v>
    <v>0</v>
  </rv>
  <rv s="0">
    <v>36</v>
    <v>1</v>
    <v>0</v>
    <v>0</v>
  </rv>
  <rv s="0">
    <v>37</v>
    <v>1</v>
    <v>0</v>
    <v>0</v>
  </rv>
  <rv s="0">
    <v>38</v>
    <v>1</v>
    <v>0</v>
    <v>0</v>
  </rv>
  <rv s="0">
    <v>39</v>
    <v>1</v>
    <v>0</v>
    <v>0</v>
  </rv>
  <rv s="0">
    <v>40</v>
    <v>1</v>
    <v>0</v>
    <v>0</v>
  </rv>
  <rv s="0">
    <v>41</v>
    <v>1</v>
    <v>0</v>
    <v>0</v>
  </rv>
  <rv s="0">
    <v>42</v>
    <v>1</v>
    <v>0</v>
    <v>0</v>
  </rv>
  <rv s="0">
    <v>43</v>
    <v>1</v>
    <v>0</v>
    <v>0</v>
  </rv>
  <rv s="0">
    <v>44</v>
    <v>1</v>
    <v>0</v>
    <v>0</v>
  </rv>
  <rv s="0">
    <v>45</v>
    <v>1</v>
    <v>0</v>
    <v>0</v>
  </rv>
  <rv s="0">
    <v>46</v>
    <v>1</v>
    <v>0</v>
    <v>0</v>
  </rv>
  <rv s="0">
    <v>47</v>
    <v>1</v>
    <v>0</v>
    <v>0</v>
  </rv>
  <rv s="0">
    <v>48</v>
    <v>1</v>
    <v>0</v>
    <v>0</v>
  </rv>
  <rv s="0">
    <v>49</v>
    <v>1</v>
    <v>0</v>
    <v>0</v>
  </rv>
  <rv s="0">
    <v>50</v>
    <v>1</v>
    <v>0</v>
    <v>0</v>
  </rv>
  <rv s="0">
    <v>51</v>
    <v>1</v>
    <v>0</v>
    <v>0</v>
  </rv>
  <rv s="0">
    <v>52</v>
    <v>1</v>
    <v>0</v>
    <v>0</v>
  </rv>
  <rv s="0">
    <v>53</v>
    <v>1</v>
    <v>0</v>
    <v>0</v>
  </rv>
  <rv s="0">
    <v>54</v>
    <v>1</v>
    <v>0</v>
    <v>0</v>
  </rv>
  <rv s="0">
    <v>55</v>
    <v>1</v>
    <v>0</v>
    <v>0</v>
  </rv>
  <rv s="0">
    <v>56</v>
    <v>1</v>
    <v>0</v>
    <v>0</v>
  </rv>
  <rv s="0">
    <v>57</v>
    <v>1</v>
    <v>0</v>
    <v>0</v>
  </rv>
  <rv s="0">
    <v>58</v>
    <v>1</v>
    <v>0</v>
    <v>0</v>
  </rv>
  <rv s="0">
    <v>59</v>
    <v>1</v>
    <v>0</v>
    <v>0</v>
  </rv>
</rvData>
</file>

<file path=xl/richData/rdrichvaluestructure.xml><?xml version="1.0" encoding="utf-8"?>
<rvStructures xmlns="http://schemas.microsoft.com/office/spreadsheetml/2017/richdata" count="1">
  <s t="_webimage">
    <k n="WebImageIdentifier" t="i"/>
    <k n="CalcOrigin" t="i"/>
    <k n="ComputedImage" t="b"/>
    <k n="ImageSizing" t="i"/>
  </s>
</rvStructure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92D6FD03-323C-4C55-98A3-CDFE2061BE5B}" name="보충강의7" displayName="보충강의7" ref="D4:H10" totalsRowShown="0">
  <autoFilter ref="D4:H10" xr:uid="{EBCD116C-A60B-4E46-A22F-E64B264C5058}"/>
  <tableColumns count="5">
    <tableColumn id="1" xr3:uid="{A7BAF443-6BF8-4891-A1ED-FC6F2D4AE822}" name="순번" dataDxfId="3">
      <calculatedColumnFormula>ROW()-4</calculatedColumnFormula>
    </tableColumn>
    <tableColumn id="4" xr3:uid="{56F4E9AA-E240-4E93-8ACF-0ECF15225FE4}" name="제목" dataDxfId="2"/>
    <tableColumn id="5" xr3:uid="{D16615F4-5DD5-4AB2-852D-125C4E6A81A6}" name="학습시간" dataDxfId="1"/>
    <tableColumn id="2" xr3:uid="{72CB5625-5A4E-4542-8192-1F0CBB88C4EC}" name="링크" dataDxfId="0" dataCellStyle="하이퍼링크">
      <calculatedColumnFormula>HYPERLINK(H5,"바로가기")</calculatedColumnFormula>
    </tableColumn>
    <tableColumn id="3" xr3:uid="{C7635C5F-FA80-42C3-8C82-85A8916D24EC}" name="링크텍스트"/>
  </tableColumns>
  <tableStyleInfo name="TableStyleMedium7 2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hyperlink" Target="https://www.office.com/" TargetMode="External"/><Relationship Id="rId1" Type="http://schemas.openxmlformats.org/officeDocument/2006/relationships/hyperlink" Target="https://www.oppadu.com/m365-promotion/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hyperlink" Target="https://www.oppadu.com/challenges/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1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hyperlink" Target="https://ssl.pstatic.net/imgfinance/chart/mobile/mini/000660_end_up_tablet.png" TargetMode="External"/><Relationship Id="rId1" Type="http://schemas.openxmlformats.org/officeDocument/2006/relationships/hyperlink" Target="https://m.stock.naver.com/domestic/stock/005930/tota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1BF3C1-83F5-4F56-8DAF-F1D1D89C3911}">
  <sheetPr>
    <tabColor rgb="FF006600"/>
  </sheetPr>
  <dimension ref="A1:M24"/>
  <sheetViews>
    <sheetView zoomScaleNormal="100" workbookViewId="0">
      <selection activeCell="F31" sqref="F31"/>
    </sheetView>
  </sheetViews>
  <sheetFormatPr defaultRowHeight="16.5"/>
  <cols>
    <col min="1" max="1" width="5.75" customWidth="1"/>
  </cols>
  <sheetData>
    <row r="1" spans="1:13">
      <c r="A1" s="7"/>
      <c r="B1" s="7"/>
      <c r="C1" s="7"/>
      <c r="D1" s="15"/>
      <c r="E1" s="7"/>
      <c r="F1" s="7"/>
      <c r="G1" s="7"/>
      <c r="H1" s="7"/>
      <c r="I1" s="7"/>
      <c r="J1" s="7"/>
      <c r="K1" s="7"/>
      <c r="L1" s="7"/>
      <c r="M1" s="7"/>
    </row>
    <row r="2" spans="1:13" ht="17.25">
      <c r="A2" s="7"/>
      <c r="B2" s="9"/>
      <c r="C2" s="7"/>
      <c r="D2" s="15"/>
      <c r="E2" s="7"/>
      <c r="F2" s="7"/>
      <c r="G2" s="7"/>
      <c r="H2" s="7"/>
      <c r="I2" s="7"/>
      <c r="J2" s="7"/>
      <c r="K2" s="7"/>
      <c r="L2" s="7"/>
      <c r="M2" s="7"/>
    </row>
    <row r="3" spans="1:13">
      <c r="A3" s="7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</row>
    <row r="4" spans="1:13">
      <c r="A4" s="7"/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</row>
    <row r="5" spans="1:13">
      <c r="A5" s="7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</row>
    <row r="6" spans="1:13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</row>
    <row r="7" spans="1:13">
      <c r="A7" s="7"/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</row>
    <row r="8" spans="1:13">
      <c r="A8" s="7"/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</row>
    <row r="9" spans="1:13">
      <c r="A9" s="7"/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</row>
    <row r="10" spans="1:13">
      <c r="A10" s="7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</row>
    <row r="11" spans="1:13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</row>
    <row r="12" spans="1:13">
      <c r="A12" s="7"/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</row>
    <row r="13" spans="1:13">
      <c r="A13" s="7"/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</row>
    <row r="14" spans="1:13">
      <c r="A14" s="7"/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</row>
    <row r="15" spans="1:13">
      <c r="A15" s="7"/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</row>
    <row r="16" spans="1:13">
      <c r="A16" s="7"/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</row>
    <row r="17" spans="1:13">
      <c r="A17" s="7"/>
      <c r="B17" s="7" t="s">
        <v>28</v>
      </c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</row>
    <row r="18" spans="1:13">
      <c r="A18" s="7"/>
      <c r="B18" s="7" t="s">
        <v>27</v>
      </c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</row>
    <row r="19" spans="1:13">
      <c r="A19" s="7"/>
      <c r="B19" s="14" t="s">
        <v>26</v>
      </c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</row>
    <row r="20" spans="1:13">
      <c r="A20" s="7"/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</row>
    <row r="21" spans="1:13">
      <c r="A21" s="7"/>
      <c r="B21" s="7" t="s">
        <v>25</v>
      </c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</row>
    <row r="22" spans="1:13">
      <c r="A22" s="7"/>
      <c r="B22" s="7" t="s">
        <v>24</v>
      </c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</row>
    <row r="23" spans="1:13">
      <c r="A23" s="7"/>
      <c r="B23" s="14" t="s">
        <v>23</v>
      </c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</row>
    <row r="24" spans="1:13">
      <c r="A24" s="7"/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</row>
  </sheetData>
  <phoneticPr fontId="2" type="noConversion"/>
  <hyperlinks>
    <hyperlink ref="B23" r:id="rId1" xr:uid="{1F0B7059-9375-4075-BF30-7613D6DDCBE4}"/>
    <hyperlink ref="B19" r:id="rId2" xr:uid="{BF300E00-F9F2-425C-9CBA-D675E489D2AE}"/>
  </hyperlinks>
  <pageMargins left="0.7" right="0.7" top="0.75" bottom="0.75" header="0.3" footer="0.3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5D02F8-9586-4120-977D-0FC81DDAC45F}">
  <sheetPr>
    <tabColor rgb="FF006600"/>
  </sheetPr>
  <dimension ref="D1:H13"/>
  <sheetViews>
    <sheetView zoomScaleNormal="100" workbookViewId="0"/>
  </sheetViews>
  <sheetFormatPr defaultRowHeight="16.5"/>
  <cols>
    <col min="3" max="3" width="4.75" customWidth="1"/>
    <col min="4" max="4" width="6" style="17" customWidth="1"/>
    <col min="5" max="5" width="73.25" style="16" customWidth="1"/>
    <col min="6" max="6" width="12.5" style="16" customWidth="1"/>
    <col min="7" max="7" width="13.25" customWidth="1"/>
    <col min="8" max="8" width="25.375" hidden="1" customWidth="1"/>
  </cols>
  <sheetData>
    <row r="1" spans="4:8" ht="12.6" customHeight="1" thickBot="1"/>
    <row r="2" spans="4:8" ht="115.9" customHeight="1" thickBot="1">
      <c r="D2" s="76"/>
      <c r="E2" s="77"/>
      <c r="F2" s="77"/>
      <c r="G2" s="78"/>
    </row>
    <row r="3" spans="4:8" ht="10.15" customHeight="1"/>
    <row r="4" spans="4:8" ht="24.75" customHeight="1">
      <c r="D4" s="17" t="s">
        <v>34</v>
      </c>
      <c r="E4" s="17" t="s">
        <v>33</v>
      </c>
      <c r="F4" s="17" t="s">
        <v>32</v>
      </c>
      <c r="G4" s="16" t="s">
        <v>31</v>
      </c>
      <c r="H4" t="s">
        <v>30</v>
      </c>
    </row>
    <row r="5" spans="4:8" ht="24.75" customHeight="1">
      <c r="D5" s="21">
        <f t="shared" ref="D5:D10" si="0">ROW()-4</f>
        <v>1</v>
      </c>
      <c r="E5" s="17" t="s">
        <v>50</v>
      </c>
      <c r="F5" s="16" t="s">
        <v>57</v>
      </c>
      <c r="G5" s="18" t="str">
        <f t="shared" ref="G5:G10" si="1">HYPERLINK(H5,"바로가기")</f>
        <v>바로가기</v>
      </c>
      <c r="H5" t="s">
        <v>56</v>
      </c>
    </row>
    <row r="6" spans="4:8" ht="24.75" customHeight="1">
      <c r="D6" s="21">
        <f t="shared" si="0"/>
        <v>2</v>
      </c>
      <c r="E6" s="17" t="s">
        <v>51</v>
      </c>
      <c r="F6" s="16" t="s">
        <v>58</v>
      </c>
      <c r="G6" s="18" t="str">
        <f t="shared" si="1"/>
        <v>바로가기</v>
      </c>
      <c r="H6" t="s">
        <v>55</v>
      </c>
    </row>
    <row r="7" spans="4:8" ht="24.75" customHeight="1">
      <c r="D7" s="21">
        <f t="shared" si="0"/>
        <v>3</v>
      </c>
      <c r="E7" s="17" t="s">
        <v>52</v>
      </c>
      <c r="F7" s="16" t="s">
        <v>53</v>
      </c>
      <c r="G7" s="18" t="str">
        <f t="shared" si="1"/>
        <v>바로가기</v>
      </c>
      <c r="H7" t="s">
        <v>54</v>
      </c>
    </row>
    <row r="8" spans="4:8" ht="24.75" customHeight="1">
      <c r="D8" s="21">
        <f t="shared" si="0"/>
        <v>4</v>
      </c>
      <c r="E8" s="20" t="s">
        <v>60</v>
      </c>
      <c r="F8" s="19" t="s">
        <v>63</v>
      </c>
      <c r="G8" s="18" t="str">
        <f t="shared" si="1"/>
        <v>바로가기</v>
      </c>
      <c r="H8" s="22" t="s">
        <v>59</v>
      </c>
    </row>
    <row r="9" spans="4:8" ht="24.75" customHeight="1">
      <c r="D9" s="21">
        <f t="shared" si="0"/>
        <v>5</v>
      </c>
      <c r="E9" s="20" t="s">
        <v>61</v>
      </c>
      <c r="F9" s="19" t="s">
        <v>29</v>
      </c>
      <c r="G9" s="18" t="str">
        <f t="shared" si="1"/>
        <v>바로가기</v>
      </c>
      <c r="H9" t="s">
        <v>65</v>
      </c>
    </row>
    <row r="10" spans="4:8" ht="24.75" customHeight="1">
      <c r="D10" s="21">
        <f t="shared" si="0"/>
        <v>6</v>
      </c>
      <c r="E10" s="20" t="s">
        <v>62</v>
      </c>
      <c r="F10" s="19" t="s">
        <v>64</v>
      </c>
      <c r="G10" s="18" t="str">
        <f t="shared" si="1"/>
        <v>바로가기</v>
      </c>
      <c r="H10" t="s">
        <v>66</v>
      </c>
    </row>
    <row r="11" spans="4:8" ht="24.75" customHeight="1"/>
    <row r="12" spans="4:8" ht="24.75" customHeight="1"/>
    <row r="13" spans="4:8" ht="24.75" customHeight="1"/>
  </sheetData>
  <mergeCells count="1">
    <mergeCell ref="D2:G2"/>
  </mergeCells>
  <phoneticPr fontId="2" type="noConversion"/>
  <pageMargins left="0.7" right="0.7" top="0.75" bottom="0.75" header="0.3" footer="0.3"/>
  <drawing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787828-199F-49F0-9000-99ACDCC928BF}">
  <sheetPr>
    <tabColor rgb="FF006600"/>
  </sheetPr>
  <dimension ref="A1:XFC52"/>
  <sheetViews>
    <sheetView showGridLines="0" zoomScaleNormal="100" workbookViewId="0">
      <selection sqref="A1:N1"/>
    </sheetView>
  </sheetViews>
  <sheetFormatPr defaultColWidth="0" defaultRowHeight="16.5"/>
  <cols>
    <col min="1" max="1" width="5.375" customWidth="1"/>
    <col min="2" max="12" width="8.75" customWidth="1"/>
    <col min="13" max="13" width="3.75" customWidth="1"/>
    <col min="14" max="14" width="6.625" customWidth="1"/>
    <col min="15" max="16383" width="8.75" hidden="1"/>
    <col min="16384" max="16384" width="0.625" hidden="1" customWidth="1"/>
  </cols>
  <sheetData>
    <row r="1" spans="1:14" ht="142.15" customHeight="1">
      <c r="A1" s="79"/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</row>
    <row r="2" spans="1:14" ht="177.6" customHeight="1">
      <c r="A2" s="23"/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</row>
    <row r="4" spans="1:14" ht="38.450000000000003" customHeight="1">
      <c r="A4" s="80" t="s">
        <v>49</v>
      </c>
      <c r="B4" s="80"/>
      <c r="C4" s="80"/>
      <c r="D4" s="80"/>
      <c r="E4" s="80"/>
      <c r="F4" s="80"/>
      <c r="G4" s="80"/>
      <c r="H4" s="80"/>
      <c r="I4" s="80"/>
      <c r="J4" s="80"/>
      <c r="K4" s="80"/>
      <c r="L4" s="80"/>
      <c r="M4" s="80"/>
      <c r="N4" s="80"/>
    </row>
    <row r="6" spans="1:14" ht="47.45" customHeight="1">
      <c r="C6" s="25" t="s">
        <v>48</v>
      </c>
      <c r="D6" s="23"/>
      <c r="E6" s="23"/>
      <c r="F6" s="23"/>
      <c r="G6" s="23"/>
      <c r="H6" s="23"/>
      <c r="I6" s="23"/>
      <c r="J6" s="23"/>
      <c r="K6" s="23"/>
      <c r="L6" s="23"/>
      <c r="M6" s="23"/>
    </row>
    <row r="7" spans="1:14" ht="19.149999999999999" customHeight="1">
      <c r="C7" s="28" t="s">
        <v>47</v>
      </c>
      <c r="D7" s="23"/>
      <c r="E7" s="23"/>
      <c r="F7" s="23"/>
      <c r="G7" s="23"/>
      <c r="H7" s="23"/>
      <c r="I7" s="23"/>
      <c r="J7" s="23"/>
      <c r="K7" s="23"/>
      <c r="L7" s="23"/>
      <c r="M7" s="23"/>
    </row>
    <row r="8" spans="1:14">
      <c r="C8" s="23"/>
      <c r="D8" s="23"/>
      <c r="E8" s="23"/>
      <c r="F8" s="23"/>
      <c r="G8" s="23"/>
      <c r="H8" s="23"/>
      <c r="I8" s="23"/>
      <c r="J8" s="23"/>
      <c r="K8" s="23"/>
      <c r="L8" s="23"/>
      <c r="M8" s="23"/>
    </row>
    <row r="9" spans="1:14" ht="138" customHeight="1">
      <c r="C9" s="23"/>
      <c r="D9" s="23"/>
      <c r="E9" s="23"/>
      <c r="F9" s="23"/>
      <c r="G9" s="23"/>
      <c r="H9" s="23"/>
      <c r="I9" s="23"/>
      <c r="J9" s="23"/>
      <c r="K9" s="23"/>
      <c r="L9" s="23"/>
      <c r="M9" s="23"/>
    </row>
    <row r="10" spans="1:14">
      <c r="C10" s="23"/>
      <c r="D10" s="23"/>
      <c r="E10" s="23"/>
      <c r="F10" s="23"/>
      <c r="G10" s="23"/>
      <c r="H10" s="23"/>
      <c r="I10" s="23"/>
      <c r="J10" s="23"/>
      <c r="K10" s="23"/>
      <c r="L10" s="23"/>
      <c r="M10" s="23"/>
    </row>
    <row r="13" spans="1:14" ht="47.45" customHeight="1">
      <c r="C13" s="25" t="s">
        <v>46</v>
      </c>
      <c r="D13" s="23"/>
      <c r="E13" s="23"/>
      <c r="F13" s="23"/>
      <c r="G13" s="23"/>
      <c r="H13" s="23"/>
      <c r="I13" s="23"/>
      <c r="J13" s="23"/>
      <c r="K13" s="23"/>
      <c r="L13" s="23"/>
      <c r="M13" s="23"/>
    </row>
    <row r="14" spans="1:14" ht="19.149999999999999" customHeight="1">
      <c r="C14" s="24" t="s">
        <v>45</v>
      </c>
      <c r="D14" s="23"/>
      <c r="E14" s="23"/>
      <c r="F14" s="23"/>
      <c r="G14" s="23"/>
      <c r="H14" s="23"/>
      <c r="I14" s="23"/>
      <c r="J14" s="23"/>
      <c r="K14" s="23"/>
      <c r="L14" s="23"/>
      <c r="M14" s="23"/>
    </row>
    <row r="15" spans="1:14">
      <c r="C15" s="23"/>
      <c r="D15" s="23"/>
      <c r="E15" s="23"/>
      <c r="F15" s="23"/>
      <c r="G15" s="23"/>
      <c r="H15" s="23"/>
      <c r="I15" s="23"/>
      <c r="J15" s="23"/>
      <c r="K15" s="23"/>
      <c r="L15" s="23"/>
      <c r="M15" s="23"/>
    </row>
    <row r="16" spans="1:14" ht="138" customHeight="1">
      <c r="C16" s="23"/>
      <c r="D16" s="23"/>
      <c r="E16" s="23"/>
      <c r="F16" s="23"/>
      <c r="G16" s="23"/>
      <c r="H16" s="23"/>
      <c r="I16" s="23"/>
      <c r="J16" s="23"/>
      <c r="K16" s="23"/>
      <c r="L16" s="23"/>
      <c r="M16" s="23"/>
    </row>
    <row r="17" spans="3:13"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</row>
    <row r="20" spans="3:13" ht="47.45" customHeight="1">
      <c r="C20" s="25" t="s">
        <v>44</v>
      </c>
      <c r="D20" s="23"/>
      <c r="E20" s="23"/>
      <c r="F20" s="23"/>
      <c r="G20" s="23"/>
      <c r="H20" s="23"/>
      <c r="I20" s="23"/>
      <c r="J20" s="23"/>
      <c r="K20" s="23"/>
      <c r="L20" s="23"/>
      <c r="M20" s="23"/>
    </row>
    <row r="21" spans="3:13" ht="19.149999999999999" customHeight="1">
      <c r="C21" s="27" t="s">
        <v>43</v>
      </c>
      <c r="D21" s="23"/>
      <c r="E21" s="23"/>
      <c r="F21" s="23"/>
      <c r="G21" s="23"/>
      <c r="H21" s="23"/>
      <c r="I21" s="23"/>
      <c r="J21" s="23"/>
      <c r="K21" s="23"/>
      <c r="L21" s="23"/>
      <c r="M21" s="23"/>
    </row>
    <row r="22" spans="3:13">
      <c r="C22" s="23"/>
      <c r="D22" s="23"/>
      <c r="E22" s="23"/>
      <c r="F22" s="23"/>
      <c r="G22" s="23"/>
      <c r="H22" s="23"/>
      <c r="I22" s="23"/>
      <c r="J22" s="23"/>
      <c r="K22" s="23"/>
      <c r="L22" s="23"/>
      <c r="M22" s="23"/>
    </row>
    <row r="23" spans="3:13" ht="138" customHeight="1">
      <c r="C23" s="23"/>
      <c r="D23" s="23"/>
      <c r="E23" s="23"/>
      <c r="F23" s="23"/>
      <c r="G23" s="23"/>
      <c r="H23" s="23"/>
      <c r="I23" s="23"/>
      <c r="J23" s="23"/>
      <c r="K23" s="23"/>
      <c r="L23" s="23"/>
      <c r="M23" s="23"/>
    </row>
    <row r="24" spans="3:13">
      <c r="C24" s="23"/>
      <c r="D24" s="23"/>
      <c r="E24" s="23"/>
      <c r="F24" s="23"/>
      <c r="G24" s="23"/>
      <c r="H24" s="23"/>
      <c r="I24" s="23"/>
      <c r="J24" s="23"/>
      <c r="K24" s="23"/>
      <c r="L24" s="23"/>
      <c r="M24" s="23"/>
    </row>
    <row r="27" spans="3:13" ht="47.45" customHeight="1">
      <c r="C27" s="25" t="s">
        <v>42</v>
      </c>
      <c r="D27" s="23"/>
      <c r="E27" s="23"/>
      <c r="F27" s="23"/>
      <c r="G27" s="23"/>
      <c r="H27" s="23"/>
      <c r="I27" s="23"/>
      <c r="J27" s="23"/>
      <c r="K27" s="23"/>
      <c r="L27" s="23"/>
      <c r="M27" s="23"/>
    </row>
    <row r="28" spans="3:13" ht="43.15" customHeight="1">
      <c r="C28" s="81" t="s">
        <v>41</v>
      </c>
      <c r="D28" s="81"/>
      <c r="E28" s="81"/>
      <c r="F28" s="81"/>
      <c r="G28" s="81"/>
      <c r="H28" s="81"/>
      <c r="I28" s="81"/>
      <c r="J28" s="81"/>
      <c r="K28" s="81"/>
      <c r="L28" s="81"/>
      <c r="M28" s="26"/>
    </row>
    <row r="29" spans="3:13">
      <c r="C29" s="23"/>
      <c r="D29" s="23"/>
      <c r="E29" s="23"/>
      <c r="F29" s="23"/>
      <c r="G29" s="23"/>
      <c r="H29" s="23"/>
      <c r="I29" s="23"/>
      <c r="J29" s="23"/>
      <c r="K29" s="23"/>
      <c r="L29" s="23"/>
      <c r="M29" s="23"/>
    </row>
    <row r="30" spans="3:13" ht="128.44999999999999" customHeight="1">
      <c r="C30" s="23"/>
      <c r="D30" s="23"/>
      <c r="E30" s="23"/>
      <c r="F30" s="23"/>
      <c r="G30" s="23"/>
      <c r="H30" s="23"/>
      <c r="I30" s="23"/>
      <c r="J30" s="23"/>
      <c r="K30" s="23"/>
      <c r="L30" s="23"/>
      <c r="M30" s="23"/>
    </row>
    <row r="31" spans="3:13">
      <c r="C31" s="23"/>
      <c r="D31" s="23"/>
      <c r="E31" s="23"/>
      <c r="F31" s="23"/>
      <c r="G31" s="23"/>
      <c r="H31" s="23"/>
      <c r="I31" s="23"/>
      <c r="J31" s="23"/>
      <c r="K31" s="23"/>
      <c r="L31" s="23"/>
      <c r="M31" s="23"/>
    </row>
    <row r="34" spans="3:13" ht="47.45" customHeight="1">
      <c r="C34" s="25" t="s">
        <v>40</v>
      </c>
      <c r="D34" s="23"/>
      <c r="E34" s="23"/>
      <c r="F34" s="23"/>
      <c r="G34" s="23"/>
      <c r="H34" s="23"/>
      <c r="I34" s="23"/>
      <c r="J34" s="23"/>
      <c r="K34" s="23"/>
      <c r="L34" s="23"/>
      <c r="M34" s="23"/>
    </row>
    <row r="35" spans="3:13" ht="19.149999999999999" customHeight="1">
      <c r="C35" s="24" t="s">
        <v>39</v>
      </c>
      <c r="D35" s="23"/>
      <c r="E35" s="23"/>
      <c r="F35" s="23"/>
      <c r="G35" s="23"/>
      <c r="H35" s="23"/>
      <c r="I35" s="23"/>
      <c r="J35" s="23"/>
      <c r="K35" s="23"/>
      <c r="L35" s="23"/>
      <c r="M35" s="23"/>
    </row>
    <row r="36" spans="3:13">
      <c r="C36" s="23"/>
      <c r="D36" s="23"/>
      <c r="E36" s="23"/>
      <c r="F36" s="23"/>
      <c r="G36" s="23"/>
      <c r="H36" s="23"/>
      <c r="I36" s="23"/>
      <c r="J36" s="23"/>
      <c r="K36" s="23"/>
      <c r="L36" s="23"/>
      <c r="M36" s="23"/>
    </row>
    <row r="37" spans="3:13" ht="138" customHeight="1">
      <c r="C37" s="23"/>
      <c r="D37" s="23"/>
      <c r="E37" s="23"/>
      <c r="F37" s="23"/>
      <c r="G37" s="23"/>
      <c r="H37" s="23"/>
      <c r="I37" s="23"/>
      <c r="J37" s="23"/>
      <c r="K37" s="23"/>
      <c r="L37" s="23"/>
      <c r="M37" s="23"/>
    </row>
    <row r="38" spans="3:13">
      <c r="C38" s="23"/>
      <c r="D38" s="23"/>
      <c r="E38" s="23"/>
      <c r="F38" s="23"/>
      <c r="G38" s="23"/>
      <c r="H38" s="23"/>
      <c r="I38" s="23"/>
      <c r="J38" s="23"/>
      <c r="K38" s="23"/>
      <c r="L38" s="23"/>
      <c r="M38" s="23"/>
    </row>
    <row r="41" spans="3:13" ht="47.45" customHeight="1">
      <c r="C41" s="25" t="s">
        <v>38</v>
      </c>
      <c r="D41" s="23"/>
      <c r="E41" s="23"/>
      <c r="F41" s="23"/>
      <c r="G41" s="23"/>
      <c r="H41" s="23"/>
      <c r="I41" s="23"/>
      <c r="J41" s="23"/>
      <c r="K41" s="23"/>
      <c r="L41" s="23"/>
      <c r="M41" s="23"/>
    </row>
    <row r="42" spans="3:13" ht="19.149999999999999" customHeight="1">
      <c r="C42" s="24" t="s">
        <v>37</v>
      </c>
      <c r="D42" s="23"/>
      <c r="E42" s="23"/>
      <c r="F42" s="23"/>
      <c r="G42" s="23"/>
      <c r="H42" s="23"/>
      <c r="I42" s="23"/>
      <c r="J42" s="23"/>
      <c r="K42" s="23"/>
      <c r="L42" s="23"/>
      <c r="M42" s="23"/>
    </row>
    <row r="43" spans="3:13">
      <c r="C43" s="23"/>
      <c r="D43" s="23"/>
      <c r="E43" s="23"/>
      <c r="F43" s="23"/>
      <c r="G43" s="23"/>
      <c r="H43" s="23"/>
      <c r="I43" s="23"/>
      <c r="J43" s="23"/>
      <c r="K43" s="23"/>
      <c r="L43" s="23"/>
      <c r="M43" s="23"/>
    </row>
    <row r="44" spans="3:13" ht="138" customHeight="1">
      <c r="C44" s="23"/>
      <c r="D44" s="23"/>
      <c r="E44" s="23"/>
      <c r="F44" s="23"/>
      <c r="G44" s="23"/>
      <c r="H44" s="23"/>
      <c r="I44" s="23"/>
      <c r="J44" s="23"/>
      <c r="K44" s="23"/>
      <c r="L44" s="23"/>
      <c r="M44" s="23"/>
    </row>
    <row r="45" spans="3:13">
      <c r="C45" s="23"/>
      <c r="D45" s="23"/>
      <c r="E45" s="23"/>
      <c r="F45" s="23"/>
      <c r="G45" s="23"/>
      <c r="H45" s="23"/>
      <c r="I45" s="23"/>
      <c r="J45" s="23"/>
      <c r="K45" s="23"/>
      <c r="L45" s="23"/>
      <c r="M45" s="23"/>
    </row>
    <row r="48" spans="3:13" ht="47.45" customHeight="1">
      <c r="C48" s="25" t="s">
        <v>36</v>
      </c>
      <c r="D48" s="23"/>
      <c r="E48" s="23"/>
      <c r="F48" s="23"/>
      <c r="G48" s="23"/>
      <c r="H48" s="23"/>
      <c r="I48" s="23"/>
      <c r="J48" s="23"/>
      <c r="K48" s="23"/>
      <c r="L48" s="23"/>
      <c r="M48" s="23"/>
    </row>
    <row r="49" spans="3:13" ht="19.149999999999999" customHeight="1">
      <c r="C49" s="24" t="s">
        <v>35</v>
      </c>
      <c r="D49" s="23"/>
      <c r="E49" s="23"/>
      <c r="F49" s="23"/>
      <c r="G49" s="23"/>
      <c r="H49" s="23"/>
      <c r="I49" s="23"/>
      <c r="J49" s="23"/>
      <c r="K49" s="23"/>
      <c r="L49" s="23"/>
      <c r="M49" s="23"/>
    </row>
    <row r="50" spans="3:13">
      <c r="C50" s="23"/>
      <c r="D50" s="23"/>
      <c r="E50" s="23"/>
      <c r="F50" s="23"/>
      <c r="G50" s="23"/>
      <c r="H50" s="23"/>
      <c r="I50" s="23"/>
      <c r="J50" s="23"/>
      <c r="K50" s="23"/>
      <c r="L50" s="23"/>
      <c r="M50" s="23"/>
    </row>
    <row r="51" spans="3:13" ht="138" customHeight="1">
      <c r="C51" s="23"/>
      <c r="D51" s="23"/>
      <c r="E51" s="23"/>
      <c r="F51" s="23"/>
      <c r="G51" s="23"/>
      <c r="H51" s="23"/>
      <c r="I51" s="23"/>
      <c r="J51" s="23"/>
      <c r="K51" s="23"/>
      <c r="L51" s="23"/>
      <c r="M51" s="23"/>
    </row>
    <row r="52" spans="3:13">
      <c r="C52" s="23"/>
      <c r="D52" s="23"/>
      <c r="E52" s="23"/>
      <c r="F52" s="23"/>
      <c r="G52" s="23"/>
      <c r="H52" s="23"/>
      <c r="I52" s="23"/>
      <c r="J52" s="23"/>
      <c r="K52" s="23"/>
      <c r="L52" s="23"/>
      <c r="M52" s="23"/>
    </row>
  </sheetData>
  <mergeCells count="3">
    <mergeCell ref="A1:N1"/>
    <mergeCell ref="A4:N4"/>
    <mergeCell ref="C28:L28"/>
  </mergeCells>
  <phoneticPr fontId="2" type="noConversion"/>
  <hyperlinks>
    <hyperlink ref="C7" r:id="rId1" xr:uid="{9FC10CA5-B939-43E3-9155-2C70B9BBF779}"/>
  </hyperlinks>
  <pageMargins left="0.7" right="0.7" top="0.75" bottom="0.75" header="0.3" footer="0.3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68770F-1BDF-4C5F-9E18-6C11CF9BB26D}">
  <dimension ref="A1:U34"/>
  <sheetViews>
    <sheetView showGridLines="0" topLeftCell="A9" zoomScale="120" zoomScaleNormal="120" workbookViewId="0">
      <selection activeCell="R26" sqref="R26"/>
    </sheetView>
  </sheetViews>
  <sheetFormatPr defaultColWidth="9" defaultRowHeight="18.75" customHeight="1"/>
  <cols>
    <col min="1" max="1" width="2.75" style="1" customWidth="1"/>
    <col min="2" max="2" width="11.5" style="1" customWidth="1"/>
    <col min="3" max="3" width="6" style="1" customWidth="1"/>
    <col min="4" max="4" width="3.25" style="1" customWidth="1"/>
    <col min="5" max="5" width="15.125" style="1" customWidth="1"/>
    <col min="6" max="6" width="8" style="1" customWidth="1"/>
    <col min="7" max="7" width="11.25" style="1" customWidth="1"/>
    <col min="8" max="8" width="3.125" style="1" customWidth="1"/>
    <col min="9" max="9" width="20.75" style="3" customWidth="1"/>
    <col min="10" max="10" width="12.25" style="3" customWidth="1"/>
    <col min="11" max="11" width="10.625" style="10" customWidth="1"/>
    <col min="12" max="12" width="3.25" style="10" customWidth="1"/>
    <col min="13" max="13" width="9" style="10" customWidth="1"/>
    <col min="14" max="14" width="9" style="10"/>
    <col min="15" max="15" width="3.125" style="1" customWidth="1"/>
    <col min="16" max="16384" width="9" style="1"/>
  </cols>
  <sheetData>
    <row r="1" spans="1:21" s="6" customFormat="1" ht="6.75" customHeight="1">
      <c r="A1" s="7"/>
      <c r="B1" s="7"/>
      <c r="C1" s="7"/>
      <c r="D1" s="7"/>
      <c r="E1" s="7"/>
      <c r="F1" s="7"/>
      <c r="G1" s="7"/>
      <c r="H1" s="7"/>
      <c r="I1" s="43"/>
      <c r="J1" s="43"/>
      <c r="K1" s="47"/>
      <c r="L1" s="47"/>
      <c r="M1" s="47"/>
      <c r="N1" s="47"/>
    </row>
    <row r="2" spans="1:21" s="6" customFormat="1" ht="18.75" customHeight="1">
      <c r="A2" s="7"/>
      <c r="B2" s="9" t="s">
        <v>3</v>
      </c>
      <c r="C2" s="7"/>
      <c r="D2" s="7"/>
      <c r="E2" s="7"/>
      <c r="F2" s="7"/>
      <c r="G2" s="7"/>
      <c r="H2" s="7"/>
      <c r="I2" s="43"/>
      <c r="J2" s="43"/>
      <c r="K2" s="47"/>
      <c r="L2" s="47"/>
      <c r="M2" s="47"/>
      <c r="N2" s="47"/>
    </row>
    <row r="3" spans="1:21" s="6" customFormat="1" ht="15" customHeight="1">
      <c r="A3" s="7"/>
      <c r="B3" s="8" t="s">
        <v>2</v>
      </c>
      <c r="C3" s="7"/>
      <c r="D3" s="7"/>
      <c r="E3" s="7"/>
      <c r="F3" s="7"/>
      <c r="G3" s="7"/>
      <c r="H3" s="7"/>
      <c r="I3" s="43"/>
      <c r="J3" s="43"/>
      <c r="K3" s="47"/>
      <c r="L3" s="47"/>
      <c r="M3" s="47"/>
      <c r="N3" s="47"/>
    </row>
    <row r="4" spans="1:21" s="6" customFormat="1" ht="4.5" customHeight="1">
      <c r="A4" s="7"/>
      <c r="B4" s="8"/>
      <c r="C4" s="7"/>
      <c r="D4" s="7"/>
      <c r="E4" s="7"/>
      <c r="F4" s="7"/>
      <c r="G4" s="7"/>
      <c r="H4" s="7"/>
      <c r="I4" s="43"/>
      <c r="J4" s="43"/>
      <c r="K4" s="47"/>
      <c r="L4" s="47"/>
      <c r="M4" s="47"/>
      <c r="N4" s="47"/>
    </row>
    <row r="5" spans="1:21" s="4" customFormat="1" ht="21.75" customHeight="1">
      <c r="B5" s="5" t="s">
        <v>1</v>
      </c>
      <c r="I5" s="44"/>
      <c r="J5" s="44"/>
      <c r="K5" s="48"/>
      <c r="L5" s="48"/>
      <c r="M5" s="48"/>
      <c r="N5" s="48"/>
    </row>
    <row r="6" spans="1:21" ht="6.6" customHeight="1"/>
    <row r="7" spans="1:21" ht="19.899999999999999" customHeight="1">
      <c r="J7" s="74" t="s">
        <v>154</v>
      </c>
      <c r="K7" s="74"/>
      <c r="P7" s="74" t="s">
        <v>155</v>
      </c>
    </row>
    <row r="8" spans="1:21" ht="8.4499999999999993" customHeight="1"/>
    <row r="9" spans="1:21" s="2" customFormat="1" ht="18.75" customHeight="1">
      <c r="B9" s="31" t="s">
        <v>70</v>
      </c>
      <c r="C9" s="32"/>
      <c r="E9" s="37" t="s">
        <v>73</v>
      </c>
      <c r="F9" s="38"/>
      <c r="G9" s="39"/>
      <c r="I9" s="45" t="s">
        <v>138</v>
      </c>
      <c r="J9" s="45" t="s">
        <v>139</v>
      </c>
      <c r="K9" s="45" t="s">
        <v>140</v>
      </c>
      <c r="M9" s="45" t="s">
        <v>140</v>
      </c>
      <c r="N9" s="45" t="s">
        <v>153</v>
      </c>
      <c r="P9" s="45" t="s">
        <v>94</v>
      </c>
      <c r="Q9" s="45" t="s">
        <v>90</v>
      </c>
      <c r="R9" s="45" t="s">
        <v>91</v>
      </c>
      <c r="S9" s="45" t="s">
        <v>92</v>
      </c>
      <c r="T9" s="45" t="s">
        <v>93</v>
      </c>
      <c r="U9" s="49" t="s">
        <v>95</v>
      </c>
    </row>
    <row r="10" spans="1:21" s="2" customFormat="1" ht="18.75" customHeight="1">
      <c r="B10" s="33" t="s">
        <v>71</v>
      </c>
      <c r="C10" s="34"/>
      <c r="E10" s="40" t="s">
        <v>74</v>
      </c>
      <c r="G10" s="41"/>
      <c r="I10" s="30" t="s">
        <v>130</v>
      </c>
      <c r="J10" s="30"/>
      <c r="K10" s="30" t="str" cm="1">
        <f t="array" ref="K10:K17">_xlfn.LET(_xlpm.국가번호,_xlfn.TEXTBEFORE(I10:I17," "),
_xlpm.국가,_xlfn.XLOOKUP(_xlpm.국가번호,M10:M15,N10:N15),_xlpm.국가번호&amp;_xlpm.국가)</f>
        <v>(+82)한국</v>
      </c>
      <c r="M10" s="30" t="s">
        <v>141</v>
      </c>
      <c r="N10" s="30" t="s">
        <v>142</v>
      </c>
      <c r="P10" s="30" t="s">
        <v>80</v>
      </c>
      <c r="Q10" s="46">
        <v>27</v>
      </c>
      <c r="R10" s="46">
        <v>32</v>
      </c>
      <c r="S10" s="46">
        <v>45</v>
      </c>
      <c r="T10" s="42">
        <f>_xlfn.LET(_xlpm.합계,SUM(Q10:S10),IF(_xlpm.합계&gt;=100,_xlpm.합계*1.1,_xlpm.합계))</f>
        <v>114.4</v>
      </c>
    </row>
    <row r="11" spans="1:21" s="2" customFormat="1" ht="18.75" customHeight="1">
      <c r="B11" s="35" t="s">
        <v>72</v>
      </c>
      <c r="C11" s="36"/>
      <c r="E11" s="87" t="s">
        <v>75</v>
      </c>
      <c r="F11" s="88"/>
      <c r="G11" s="89"/>
      <c r="I11" s="30" t="s">
        <v>131</v>
      </c>
      <c r="J11" s="30"/>
      <c r="K11" s="30" t="str">
        <v>(+1)미국</v>
      </c>
      <c r="M11" s="30" t="s">
        <v>143</v>
      </c>
      <c r="N11" s="30" t="s">
        <v>144</v>
      </c>
      <c r="P11" s="30" t="s">
        <v>82</v>
      </c>
      <c r="Q11" s="46">
        <v>20</v>
      </c>
      <c r="R11" s="46">
        <v>30</v>
      </c>
      <c r="S11" s="46">
        <v>44</v>
      </c>
      <c r="T11" s="42">
        <f>IF(SUM(Q11:S11)&gt;=100,SUM(Q11:S11)*1.1,SUM(Q11:S11))</f>
        <v>94</v>
      </c>
    </row>
    <row r="12" spans="1:21" s="2" customFormat="1" ht="18.600000000000001" customHeight="1">
      <c r="E12" s="90"/>
      <c r="F12" s="91"/>
      <c r="G12" s="92"/>
      <c r="I12" s="30" t="s">
        <v>132</v>
      </c>
      <c r="J12" s="30"/>
      <c r="K12" s="30" t="str">
        <v>(+81)일본</v>
      </c>
      <c r="M12" s="30" t="s">
        <v>145</v>
      </c>
      <c r="N12" s="30" t="s">
        <v>146</v>
      </c>
      <c r="P12" s="30" t="s">
        <v>87</v>
      </c>
      <c r="Q12" s="46">
        <v>37</v>
      </c>
      <c r="R12" s="46">
        <v>39</v>
      </c>
      <c r="S12" s="46">
        <v>23</v>
      </c>
      <c r="T12" s="42"/>
    </row>
    <row r="13" spans="1:21" s="2" customFormat="1" ht="18.75" customHeight="1">
      <c r="B13" s="82">
        <f>_xlfn.LET(_xlpm.A,1,_xlpm.B,2,_xlpm.A+_xlpm.B)</f>
        <v>3</v>
      </c>
      <c r="C13" s="83"/>
      <c r="I13" s="30" t="s">
        <v>133</v>
      </c>
      <c r="J13" s="30"/>
      <c r="K13" s="30" t="str">
        <v>(+86)중국</v>
      </c>
      <c r="M13" s="30" t="s">
        <v>147</v>
      </c>
      <c r="N13" s="30" t="s">
        <v>148</v>
      </c>
      <c r="P13" s="30" t="s">
        <v>83</v>
      </c>
      <c r="Q13" s="46">
        <v>22</v>
      </c>
      <c r="R13" s="46">
        <v>45</v>
      </c>
      <c r="S13" s="46">
        <v>33</v>
      </c>
      <c r="T13" s="42"/>
    </row>
    <row r="14" spans="1:21" s="2" customFormat="1" ht="18.75" customHeight="1">
      <c r="E14" s="84">
        <f>_xlfn.LET(_xlpm.View1,10000,_xlpm.View3,25000,_xlpm.View1+_xlpm.View3)</f>
        <v>35000</v>
      </c>
      <c r="F14" s="85"/>
      <c r="G14" s="86"/>
      <c r="I14" s="30" t="s">
        <v>134</v>
      </c>
      <c r="J14" s="30"/>
      <c r="K14" s="30" t="str">
        <v>(+49)독일</v>
      </c>
      <c r="M14" s="30" t="s">
        <v>149</v>
      </c>
      <c r="N14" s="30" t="s">
        <v>150</v>
      </c>
      <c r="P14" s="30" t="s">
        <v>88</v>
      </c>
      <c r="Q14" s="46">
        <v>39</v>
      </c>
      <c r="R14" s="46">
        <v>43</v>
      </c>
      <c r="S14" s="46">
        <v>35</v>
      </c>
      <c r="T14" s="42"/>
    </row>
    <row r="15" spans="1:21" s="2" customFormat="1" ht="18.75" customHeight="1">
      <c r="B15" s="2" t="s">
        <v>175</v>
      </c>
      <c r="I15" s="30" t="s">
        <v>135</v>
      </c>
      <c r="J15" s="30"/>
      <c r="K15" s="30" t="str">
        <v>(+65)싱가포르</v>
      </c>
      <c r="M15" s="30" t="s">
        <v>151</v>
      </c>
      <c r="N15" s="30" t="s">
        <v>152</v>
      </c>
      <c r="P15" s="30" t="s">
        <v>84</v>
      </c>
      <c r="Q15" s="46">
        <v>43</v>
      </c>
      <c r="R15" s="46">
        <v>40</v>
      </c>
      <c r="S15" s="46">
        <v>31</v>
      </c>
      <c r="T15" s="42"/>
    </row>
    <row r="16" spans="1:21" s="2" customFormat="1" ht="18.75" customHeight="1">
      <c r="B16" s="2" t="s">
        <v>174</v>
      </c>
      <c r="I16" s="30" t="s">
        <v>136</v>
      </c>
      <c r="J16" s="30"/>
      <c r="K16" s="30" t="str">
        <v>(+82)한국</v>
      </c>
      <c r="M16" s="3"/>
      <c r="N16" s="3"/>
      <c r="P16" s="30" t="s">
        <v>89</v>
      </c>
      <c r="Q16" s="46">
        <v>20</v>
      </c>
      <c r="R16" s="46">
        <v>43</v>
      </c>
      <c r="S16" s="46">
        <v>28</v>
      </c>
      <c r="T16" s="42"/>
    </row>
    <row r="17" spans="5:20" s="2" customFormat="1" ht="18.75" customHeight="1">
      <c r="E17" s="2" t="s">
        <v>176</v>
      </c>
      <c r="I17" s="30" t="s">
        <v>137</v>
      </c>
      <c r="J17" s="30"/>
      <c r="K17" s="30" t="str">
        <v>(+1)미국</v>
      </c>
      <c r="M17" s="10"/>
      <c r="N17" s="10"/>
      <c r="P17" s="30" t="s">
        <v>86</v>
      </c>
      <c r="Q17" s="46">
        <v>22</v>
      </c>
      <c r="R17" s="46">
        <v>40</v>
      </c>
      <c r="S17" s="46">
        <v>36</v>
      </c>
      <c r="T17" s="42"/>
    </row>
    <row r="18" spans="5:20" s="2" customFormat="1" ht="18.75" customHeight="1">
      <c r="E18" s="2" t="s">
        <v>177</v>
      </c>
      <c r="I18" s="3"/>
      <c r="J18" s="3"/>
      <c r="K18" s="3"/>
      <c r="L18" s="3"/>
      <c r="M18" s="10"/>
      <c r="N18" s="10"/>
    </row>
    <row r="19" spans="5:20" ht="18.75" customHeight="1">
      <c r="E19" s="2" t="s">
        <v>178</v>
      </c>
      <c r="K19" s="3"/>
    </row>
    <row r="20" spans="5:20" ht="18.75" customHeight="1">
      <c r="E20" s="2" t="s">
        <v>179</v>
      </c>
    </row>
    <row r="22" spans="5:20" ht="18.75" customHeight="1">
      <c r="Q22" s="1" t="s">
        <v>194</v>
      </c>
    </row>
    <row r="23" spans="5:20" ht="18.75" customHeight="1">
      <c r="I23" s="3" t="s">
        <v>180</v>
      </c>
    </row>
    <row r="24" spans="5:20" ht="18.75" customHeight="1">
      <c r="I24" s="3" t="s">
        <v>181</v>
      </c>
      <c r="P24" s="1" t="s">
        <v>195</v>
      </c>
    </row>
    <row r="25" spans="5:20" ht="18.75" customHeight="1">
      <c r="G25" s="1" t="s">
        <v>182</v>
      </c>
      <c r="P25" s="1" t="s">
        <v>196</v>
      </c>
    </row>
    <row r="26" spans="5:20" ht="18.75" customHeight="1">
      <c r="G26" s="1" t="s">
        <v>183</v>
      </c>
    </row>
    <row r="27" spans="5:20" ht="18.75" customHeight="1">
      <c r="F27" s="1" t="s">
        <v>192</v>
      </c>
      <c r="G27" s="1" t="s">
        <v>184</v>
      </c>
      <c r="K27" s="10" t="s">
        <v>187</v>
      </c>
    </row>
    <row r="28" spans="5:20" ht="18.75" customHeight="1">
      <c r="F28" s="1" t="s">
        <v>192</v>
      </c>
      <c r="G28" s="1" t="s">
        <v>185</v>
      </c>
    </row>
    <row r="29" spans="5:20" ht="18.75" customHeight="1">
      <c r="G29" s="1" t="s">
        <v>186</v>
      </c>
      <c r="K29" s="10" t="s">
        <v>188</v>
      </c>
    </row>
    <row r="31" spans="5:20" ht="18.75" customHeight="1">
      <c r="F31" s="1" t="s">
        <v>192</v>
      </c>
      <c r="G31" s="1" t="s">
        <v>190</v>
      </c>
    </row>
    <row r="32" spans="5:20" ht="18.75" customHeight="1">
      <c r="G32" s="1" t="s">
        <v>189</v>
      </c>
      <c r="L32" s="10" t="s">
        <v>191</v>
      </c>
    </row>
    <row r="34" spans="7:7" ht="18.75" customHeight="1">
      <c r="G34" s="1" t="s">
        <v>193</v>
      </c>
    </row>
  </sheetData>
  <mergeCells count="3">
    <mergeCell ref="B13:C13"/>
    <mergeCell ref="E14:G14"/>
    <mergeCell ref="E11:G12"/>
  </mergeCells>
  <phoneticPr fontId="2" type="noConversion"/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880A1A-89D1-43A8-9AD4-9FDA8C544259}">
  <dimension ref="A1:K36"/>
  <sheetViews>
    <sheetView showGridLines="0" zoomScale="130" zoomScaleNormal="130" workbookViewId="0">
      <selection activeCell="I26" sqref="I26"/>
    </sheetView>
  </sheetViews>
  <sheetFormatPr defaultColWidth="9" defaultRowHeight="18.75" customHeight="1"/>
  <cols>
    <col min="1" max="1" width="3.125" style="1" customWidth="1"/>
    <col min="2" max="3" width="10.75" style="1" customWidth="1"/>
    <col min="4" max="4" width="11.125" style="1" bestFit="1" customWidth="1"/>
    <col min="5" max="5" width="8.25" style="1" customWidth="1"/>
    <col min="6" max="6" width="9.5" style="3" customWidth="1"/>
    <col min="7" max="7" width="24.25" style="3" customWidth="1"/>
    <col min="8" max="8" width="12.625" style="1" customWidth="1"/>
    <col min="9" max="9" width="9" style="1" customWidth="1"/>
    <col min="10" max="16384" width="9" style="1"/>
  </cols>
  <sheetData>
    <row r="1" spans="1:11" s="6" customFormat="1" ht="6.75" customHeight="1">
      <c r="A1" s="7"/>
      <c r="B1" s="7"/>
      <c r="C1" s="7"/>
      <c r="D1" s="7"/>
      <c r="E1" s="7"/>
      <c r="F1" s="43"/>
      <c r="G1" s="43"/>
      <c r="H1" s="7"/>
      <c r="I1" s="7"/>
    </row>
    <row r="2" spans="1:11" s="6" customFormat="1" ht="18.75" customHeight="1">
      <c r="A2" s="7"/>
      <c r="B2" s="9" t="s">
        <v>9</v>
      </c>
      <c r="C2" s="7"/>
      <c r="D2" s="7"/>
      <c r="E2" s="7"/>
      <c r="F2" s="43"/>
      <c r="G2" s="43"/>
      <c r="H2" s="7"/>
      <c r="I2" s="7"/>
    </row>
    <row r="3" spans="1:11" s="6" customFormat="1" ht="15" customHeight="1">
      <c r="A3" s="7"/>
      <c r="B3" s="8" t="s">
        <v>8</v>
      </c>
      <c r="C3" s="7"/>
      <c r="D3" s="7"/>
      <c r="E3" s="7"/>
      <c r="F3" s="43"/>
      <c r="G3" s="43"/>
      <c r="H3" s="7"/>
      <c r="I3" s="7"/>
    </row>
    <row r="4" spans="1:11" s="6" customFormat="1" ht="4.5" customHeight="1">
      <c r="A4" s="7"/>
      <c r="B4" s="8"/>
      <c r="C4" s="7"/>
      <c r="D4" s="7"/>
      <c r="E4" s="7"/>
      <c r="F4" s="43"/>
      <c r="G4" s="43"/>
      <c r="H4" s="7"/>
      <c r="I4" s="7"/>
    </row>
    <row r="5" spans="1:11" s="4" customFormat="1" ht="21.75" customHeight="1">
      <c r="B5" s="5" t="s">
        <v>7</v>
      </c>
      <c r="F5" s="44"/>
      <c r="G5" s="44"/>
    </row>
    <row r="6" spans="1:11" ht="12" customHeight="1"/>
    <row r="7" spans="1:11" ht="19.899999999999999" customHeight="1">
      <c r="G7" s="50" t="s">
        <v>161</v>
      </c>
      <c r="K7" s="1" t="s">
        <v>210</v>
      </c>
    </row>
    <row r="8" spans="1:11" ht="9" customHeight="1"/>
    <row r="9" spans="1:11" ht="18.75" customHeight="1">
      <c r="B9" s="45" t="s">
        <v>6</v>
      </c>
      <c r="C9" s="45" t="s">
        <v>5</v>
      </c>
      <c r="D9" s="45" t="s">
        <v>4</v>
      </c>
      <c r="F9" s="45" t="s">
        <v>67</v>
      </c>
      <c r="G9" s="45" t="s">
        <v>68</v>
      </c>
      <c r="H9" s="45" t="s">
        <v>69</v>
      </c>
      <c r="K9" s="100"/>
    </row>
    <row r="10" spans="1:11" ht="18.75" customHeight="1">
      <c r="B10" s="51">
        <v>1</v>
      </c>
      <c r="C10" s="51">
        <v>2</v>
      </c>
      <c r="D10" s="51" cm="1">
        <f t="array" ref="D10">MYSUM(B10,C10)</f>
        <v>3</v>
      </c>
      <c r="F10" s="30" t="s">
        <v>80</v>
      </c>
      <c r="G10" s="30" t="s">
        <v>76</v>
      </c>
      <c r="H10" s="30" t="str" cm="1">
        <f t="array" ref="H10">FINDGENDER(G10)</f>
        <v>남성</v>
      </c>
    </row>
    <row r="11" spans="1:11" ht="18.75" customHeight="1">
      <c r="B11" s="52">
        <v>8</v>
      </c>
      <c r="C11" s="52">
        <v>9</v>
      </c>
      <c r="D11" s="51" cm="1">
        <f t="array" ref="D11">MYSUM(B11,C11)</f>
        <v>17</v>
      </c>
      <c r="F11" s="30" t="s">
        <v>82</v>
      </c>
      <c r="G11" s="30" t="s">
        <v>160</v>
      </c>
      <c r="H11" s="30"/>
    </row>
    <row r="12" spans="1:11" ht="18.75" customHeight="1">
      <c r="B12" s="51">
        <v>4</v>
      </c>
      <c r="C12" s="51">
        <v>10</v>
      </c>
      <c r="D12" s="51" cm="1">
        <f t="array" ref="D12">MYSUM(B12,C12)</f>
        <v>14</v>
      </c>
      <c r="F12" s="30" t="s">
        <v>81</v>
      </c>
      <c r="G12" s="30" t="s">
        <v>77</v>
      </c>
      <c r="H12" s="30"/>
    </row>
    <row r="13" spans="1:11" ht="18.75" customHeight="1">
      <c r="B13" s="52">
        <v>7</v>
      </c>
      <c r="C13" s="52">
        <v>10</v>
      </c>
      <c r="D13" s="51" cm="1">
        <f t="array" ref="D13">MYSUM(B13,C13)</f>
        <v>17</v>
      </c>
      <c r="F13" s="30" t="s">
        <v>83</v>
      </c>
      <c r="G13" s="30" t="s">
        <v>158</v>
      </c>
      <c r="H13" s="30"/>
    </row>
    <row r="14" spans="1:11" ht="18.75" customHeight="1">
      <c r="B14" s="51">
        <v>1</v>
      </c>
      <c r="C14" s="51">
        <v>10</v>
      </c>
      <c r="D14" s="51" cm="1">
        <f t="array" ref="D14">MYSUM(B14,C14)</f>
        <v>11</v>
      </c>
      <c r="F14" s="30" t="s">
        <v>85</v>
      </c>
      <c r="G14" s="30" t="s">
        <v>78</v>
      </c>
      <c r="H14" s="30"/>
    </row>
    <row r="15" spans="1:11" ht="18.75" customHeight="1">
      <c r="F15" s="30" t="s">
        <v>84</v>
      </c>
      <c r="G15" s="30" t="s">
        <v>159</v>
      </c>
      <c r="H15" s="30"/>
    </row>
    <row r="16" spans="1:11" ht="18.75" customHeight="1">
      <c r="B16" s="1" t="s">
        <v>207</v>
      </c>
      <c r="F16" s="30" t="s">
        <v>86</v>
      </c>
      <c r="G16" s="30" t="s">
        <v>79</v>
      </c>
      <c r="H16" s="30"/>
    </row>
    <row r="17" spans="2:8" ht="18.75" customHeight="1">
      <c r="B17" s="45" t="s">
        <v>156</v>
      </c>
      <c r="C17" s="45" t="s">
        <v>157</v>
      </c>
    </row>
    <row r="18" spans="2:8" ht="18.75" customHeight="1">
      <c r="B18" s="75">
        <v>2</v>
      </c>
      <c r="C18" s="75" cm="1">
        <f t="array" ref="C18">SQ(B18)</f>
        <v>4</v>
      </c>
      <c r="D18" s="1" t="s">
        <v>208</v>
      </c>
    </row>
    <row r="19" spans="2:8" ht="18.75" customHeight="1">
      <c r="B19" s="75">
        <v>7</v>
      </c>
      <c r="C19" s="75" cm="1">
        <f t="array" ref="C19">SQ(B19)</f>
        <v>49</v>
      </c>
      <c r="D19" s="1" t="s">
        <v>209</v>
      </c>
      <c r="G19" s="3" t="s">
        <v>211</v>
      </c>
    </row>
    <row r="20" spans="2:8" ht="18.75" customHeight="1">
      <c r="B20" s="75">
        <v>9</v>
      </c>
      <c r="C20" s="75" cm="1">
        <f t="array" ref="C20">SQ(B20)</f>
        <v>81</v>
      </c>
      <c r="F20" s="72"/>
      <c r="G20" s="72" t="s">
        <v>212</v>
      </c>
    </row>
    <row r="21" spans="2:8" ht="18.75" customHeight="1">
      <c r="F21" s="73"/>
      <c r="G21" s="101" t="s">
        <v>213</v>
      </c>
      <c r="H21" s="73"/>
    </row>
    <row r="22" spans="2:8" ht="18.75" customHeight="1">
      <c r="F22" s="73"/>
      <c r="G22" s="73" t="s">
        <v>214</v>
      </c>
      <c r="H22" s="73"/>
    </row>
    <row r="23" spans="2:8" ht="18.75" customHeight="1">
      <c r="F23" s="73"/>
      <c r="G23" s="101" t="s">
        <v>215</v>
      </c>
      <c r="H23" s="73"/>
    </row>
    <row r="24" spans="2:8" ht="18.75" customHeight="1">
      <c r="F24" s="73"/>
      <c r="G24" s="73"/>
      <c r="H24" s="73"/>
    </row>
    <row r="25" spans="2:8" ht="18.75" customHeight="1">
      <c r="F25" s="73"/>
      <c r="G25" s="73"/>
      <c r="H25" s="73"/>
    </row>
    <row r="26" spans="2:8" ht="18.75" customHeight="1">
      <c r="F26" s="73"/>
      <c r="G26" s="73"/>
      <c r="H26" s="73"/>
    </row>
    <row r="27" spans="2:8" ht="18.75" customHeight="1">
      <c r="C27" s="1" t="s">
        <v>197</v>
      </c>
      <c r="F27" s="73"/>
      <c r="G27" s="73"/>
      <c r="H27" s="73"/>
    </row>
    <row r="28" spans="2:8" ht="18.75" customHeight="1">
      <c r="C28" s="1" t="s">
        <v>198</v>
      </c>
      <c r="F28" s="73"/>
      <c r="G28" s="73"/>
      <c r="H28" s="73"/>
    </row>
    <row r="29" spans="2:8" ht="18.75" customHeight="1">
      <c r="C29" s="1" t="s">
        <v>199</v>
      </c>
      <c r="F29" s="73"/>
      <c r="G29" s="73"/>
      <c r="H29" s="73"/>
    </row>
    <row r="30" spans="2:8" ht="18.75" customHeight="1">
      <c r="C30" s="1" t="s">
        <v>200</v>
      </c>
      <c r="F30" s="73"/>
      <c r="G30" s="73"/>
      <c r="H30" s="73"/>
    </row>
    <row r="31" spans="2:8" ht="18.75" customHeight="1">
      <c r="C31" s="1" t="s">
        <v>201</v>
      </c>
      <c r="F31" s="73"/>
      <c r="G31" s="73"/>
      <c r="H31" s="73"/>
    </row>
    <row r="32" spans="2:8" ht="18.75" customHeight="1">
      <c r="C32" s="1" t="s">
        <v>202</v>
      </c>
      <c r="F32" s="73"/>
      <c r="G32" s="73"/>
      <c r="H32" s="73"/>
    </row>
    <row r="33" spans="3:8" ht="18.75" customHeight="1">
      <c r="C33" s="1" t="s">
        <v>203</v>
      </c>
      <c r="F33" s="73"/>
      <c r="G33" s="73"/>
      <c r="H33" s="73"/>
    </row>
    <row r="34" spans="3:8" ht="18.75" customHeight="1">
      <c r="C34" s="1" t="s">
        <v>204</v>
      </c>
      <c r="F34" s="73"/>
      <c r="G34" s="73"/>
      <c r="H34" s="73"/>
    </row>
    <row r="35" spans="3:8" ht="18.75" customHeight="1">
      <c r="C35" s="1" t="s">
        <v>205</v>
      </c>
    </row>
    <row r="36" spans="3:8" ht="18.75" customHeight="1">
      <c r="C36" s="1" t="s">
        <v>206</v>
      </c>
    </row>
  </sheetData>
  <phoneticPr fontId="2" type="noConversion"/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A745B6-E224-4285-9238-897C66789FE6}">
  <sheetPr>
    <pageSetUpPr autoPageBreaks="0"/>
  </sheetPr>
  <dimension ref="A1:J28"/>
  <sheetViews>
    <sheetView showGridLines="0" zoomScale="130" zoomScaleNormal="130" workbookViewId="0">
      <selection activeCell="I17" sqref="I17"/>
    </sheetView>
  </sheetViews>
  <sheetFormatPr defaultColWidth="9" defaultRowHeight="18.75" customHeight="1"/>
  <cols>
    <col min="1" max="1" width="3.125" style="1" customWidth="1"/>
    <col min="2" max="2" width="21.5" style="1" customWidth="1"/>
    <col min="3" max="3" width="14.375" style="55" customWidth="1"/>
    <col min="4" max="4" width="27.625" style="1" customWidth="1"/>
    <col min="5" max="5" width="4.375" style="1" customWidth="1"/>
    <col min="6" max="6" width="14.875" style="3" customWidth="1"/>
    <col min="7" max="7" width="23.125" style="1" customWidth="1"/>
    <col min="8" max="16384" width="9" style="1"/>
  </cols>
  <sheetData>
    <row r="1" spans="1:10" s="6" customFormat="1" ht="6.75" customHeight="1">
      <c r="A1" s="7"/>
      <c r="B1" s="7"/>
      <c r="C1" s="53"/>
      <c r="F1" s="59"/>
    </row>
    <row r="2" spans="1:10" s="6" customFormat="1" ht="18.75" customHeight="1">
      <c r="A2" s="7"/>
      <c r="B2" s="9" t="s">
        <v>12</v>
      </c>
      <c r="C2" s="53"/>
      <c r="F2" s="59"/>
    </row>
    <row r="3" spans="1:10" s="6" customFormat="1" ht="15" customHeight="1">
      <c r="A3" s="7"/>
      <c r="B3" s="8" t="s">
        <v>11</v>
      </c>
      <c r="C3" s="53"/>
      <c r="F3" s="59"/>
    </row>
    <row r="4" spans="1:10" s="6" customFormat="1" ht="4.5" customHeight="1">
      <c r="A4" s="7"/>
      <c r="B4" s="8"/>
      <c r="C4" s="53"/>
      <c r="F4" s="59"/>
    </row>
    <row r="5" spans="1:10" s="4" customFormat="1" ht="21.75" customHeight="1">
      <c r="B5" s="5" t="s">
        <v>10</v>
      </c>
      <c r="C5" s="54"/>
      <c r="F5" s="44"/>
    </row>
    <row r="6" spans="1:10" ht="9.6" customHeight="1"/>
    <row r="7" spans="1:10" ht="19.899999999999999" customHeight="1">
      <c r="G7" s="62" t="s">
        <v>111</v>
      </c>
    </row>
    <row r="8" spans="1:10" ht="10.9" customHeight="1"/>
    <row r="9" spans="1:10" s="10" customFormat="1" ht="18.600000000000001" customHeight="1">
      <c r="B9" s="13" t="s">
        <v>96</v>
      </c>
      <c r="C9" s="13" t="s">
        <v>97</v>
      </c>
      <c r="D9" s="13" t="s">
        <v>100</v>
      </c>
      <c r="F9" s="56" t="s">
        <v>106</v>
      </c>
      <c r="G9" s="13" t="s">
        <v>107</v>
      </c>
    </row>
    <row r="10" spans="1:10" ht="18.600000000000001" customHeight="1">
      <c r="B10" s="12" t="s">
        <v>98</v>
      </c>
      <c r="C10" s="12">
        <v>45752</v>
      </c>
      <c r="D10" s="12" t="str">
        <f>B10&amp;"("&amp;TEXT(C10,"yyyy-mm-dd")&amp;")"</f>
        <v>여의도 벚꽃축제(2025-04-05)</v>
      </c>
      <c r="F10" s="57">
        <v>1069349805</v>
      </c>
      <c r="G10" s="12" t="str" cm="1">
        <f t="array" ref="G10:G15">PhoneNo(F10:F15)</f>
        <v>010-6934-9805</v>
      </c>
      <c r="J10" s="1" t="s">
        <v>221</v>
      </c>
    </row>
    <row r="11" spans="1:10" ht="18.600000000000001" customHeight="1">
      <c r="B11" s="12" t="s">
        <v>99</v>
      </c>
      <c r="C11" s="12">
        <v>45839</v>
      </c>
      <c r="D11" s="12"/>
      <c r="F11" s="58" t="s">
        <v>108</v>
      </c>
      <c r="G11" s="12" t="str">
        <v>010-1640-8090</v>
      </c>
      <c r="J11" s="1" t="s">
        <v>222</v>
      </c>
    </row>
    <row r="12" spans="1:10" ht="18.600000000000001" customHeight="1">
      <c r="F12" s="42">
        <v>1088824767</v>
      </c>
      <c r="G12" s="12" t="str">
        <v>010-8882-4767</v>
      </c>
      <c r="J12" s="1" t="s">
        <v>223</v>
      </c>
    </row>
    <row r="13" spans="1:10" ht="18.600000000000001" customHeight="1">
      <c r="B13" s="13" t="s">
        <v>101</v>
      </c>
      <c r="C13" s="13" t="s">
        <v>102</v>
      </c>
      <c r="D13" s="13" t="s">
        <v>105</v>
      </c>
      <c r="F13" s="42" t="s">
        <v>109</v>
      </c>
      <c r="G13" s="12" t="str">
        <v>010-1525-9752</v>
      </c>
      <c r="J13" s="1" t="s">
        <v>224</v>
      </c>
    </row>
    <row r="14" spans="1:10" ht="18.75" customHeight="1">
      <c r="B14" s="12" t="s">
        <v>104</v>
      </c>
      <c r="C14" s="11">
        <v>374000</v>
      </c>
      <c r="D14" s="12" t="str">
        <f>B14&amp;"("&amp;TEXT(C14,"#,##0원")&amp;")"</f>
        <v>에어팟 프로 2(374,000원)</v>
      </c>
      <c r="F14" s="61">
        <v>1034277676</v>
      </c>
      <c r="G14" s="12" t="str">
        <v>010-3427-7676</v>
      </c>
      <c r="J14" s="1" t="s">
        <v>225</v>
      </c>
    </row>
    <row r="15" spans="1:10" ht="18.75" customHeight="1">
      <c r="B15" s="12" t="s">
        <v>103</v>
      </c>
      <c r="C15" s="11">
        <v>32000</v>
      </c>
      <c r="D15" s="12" t="str">
        <f>B15&amp;"("&amp;TEXT(C15,"#,##0원")&amp;")"</f>
        <v>아이폰 케이스(32,000원)</v>
      </c>
      <c r="F15" s="61" t="s">
        <v>110</v>
      </c>
      <c r="G15" s="12" t="str">
        <v>010-9391-6819</v>
      </c>
    </row>
    <row r="16" spans="1:10" ht="18.75" customHeight="1">
      <c r="C16" s="1"/>
    </row>
    <row r="18" spans="3:3" ht="18.75" customHeight="1">
      <c r="C18" s="55" t="s">
        <v>163</v>
      </c>
    </row>
    <row r="19" spans="3:3" ht="18.75" customHeight="1">
      <c r="C19" s="55" t="s">
        <v>226</v>
      </c>
    </row>
    <row r="22" spans="3:3" ht="18.75" customHeight="1">
      <c r="C22" s="55" t="s">
        <v>216</v>
      </c>
    </row>
    <row r="23" spans="3:3" ht="18.75" customHeight="1">
      <c r="C23" s="55" t="s">
        <v>217</v>
      </c>
    </row>
    <row r="24" spans="3:3" ht="18.75" customHeight="1">
      <c r="C24" s="55" t="s">
        <v>218</v>
      </c>
    </row>
    <row r="27" spans="3:3" ht="18.75" customHeight="1">
      <c r="C27" s="55" t="s">
        <v>219</v>
      </c>
    </row>
    <row r="28" spans="3:3" ht="18.75" customHeight="1">
      <c r="C28" s="55" t="s">
        <v>220</v>
      </c>
    </row>
  </sheetData>
  <phoneticPr fontId="2" type="noConversion"/>
  <pageMargins left="0.7" right="0.7" top="0.75" bottom="0.75" header="0.3" footer="0.3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0EE06E-FECE-4329-92CD-9E73CA1077FB}">
  <dimension ref="A1:J37"/>
  <sheetViews>
    <sheetView showGridLines="0" tabSelected="1" topLeftCell="A5" zoomScale="115" zoomScaleNormal="115" workbookViewId="0">
      <selection activeCell="G21" sqref="G21"/>
    </sheetView>
  </sheetViews>
  <sheetFormatPr defaultColWidth="9" defaultRowHeight="18.75" customHeight="1"/>
  <cols>
    <col min="1" max="1" width="3.125" style="1" customWidth="1"/>
    <col min="2" max="2" width="25.75" style="1" customWidth="1"/>
    <col min="3" max="5" width="10.875" style="1" customWidth="1"/>
    <col min="6" max="6" width="8.875" style="1" customWidth="1"/>
    <col min="7" max="7" width="50.25" style="65" customWidth="1"/>
    <col min="8" max="8" width="4.375" style="1" customWidth="1"/>
    <col min="9" max="9" width="18.25" style="1" customWidth="1"/>
    <col min="10" max="10" width="9.75" style="1" customWidth="1"/>
    <col min="11" max="16384" width="9" style="1"/>
  </cols>
  <sheetData>
    <row r="1" spans="1:10" s="6" customFormat="1" ht="6.75" customHeight="1">
      <c r="A1" s="7"/>
      <c r="B1" s="7"/>
      <c r="C1" s="7"/>
      <c r="D1" s="7"/>
      <c r="E1" s="7"/>
      <c r="F1" s="7"/>
      <c r="G1" s="63"/>
      <c r="H1" s="7"/>
      <c r="I1" s="7"/>
      <c r="J1" s="7"/>
    </row>
    <row r="2" spans="1:10" s="6" customFormat="1" ht="18.75" customHeight="1">
      <c r="A2" s="7"/>
      <c r="B2" s="9" t="s">
        <v>22</v>
      </c>
      <c r="C2" s="7"/>
      <c r="D2" s="7"/>
      <c r="E2" s="7"/>
      <c r="F2" s="7"/>
      <c r="G2" s="63"/>
      <c r="H2" s="7"/>
      <c r="I2" s="7"/>
      <c r="J2" s="7"/>
    </row>
    <row r="3" spans="1:10" s="6" customFormat="1" ht="15" customHeight="1">
      <c r="A3" s="7"/>
      <c r="B3" s="8" t="s">
        <v>21</v>
      </c>
      <c r="C3" s="7"/>
      <c r="D3" s="7"/>
      <c r="E3" s="7"/>
      <c r="F3" s="7"/>
      <c r="G3" s="63"/>
      <c r="H3" s="7"/>
      <c r="I3" s="7"/>
      <c r="J3" s="7"/>
    </row>
    <row r="4" spans="1:10" s="6" customFormat="1" ht="4.5" customHeight="1">
      <c r="A4" s="7"/>
      <c r="B4" s="8"/>
      <c r="C4" s="7"/>
      <c r="D4" s="7"/>
      <c r="E4" s="7"/>
      <c r="F4" s="7"/>
      <c r="G4" s="63"/>
      <c r="H4" s="7"/>
      <c r="I4" s="7"/>
      <c r="J4" s="7"/>
    </row>
    <row r="5" spans="1:10" s="4" customFormat="1" ht="21.75" customHeight="1">
      <c r="B5" s="5" t="s">
        <v>20</v>
      </c>
      <c r="G5" s="64" t="s">
        <v>164</v>
      </c>
    </row>
    <row r="6" spans="1:10" ht="12" customHeight="1"/>
    <row r="7" spans="1:10" ht="18.600000000000001" customHeight="1"/>
    <row r="8" spans="1:10" ht="9" customHeight="1"/>
    <row r="9" spans="1:10" ht="23.45" customHeight="1">
      <c r="B9" s="29" t="s">
        <v>19</v>
      </c>
      <c r="C9" s="93" t="s">
        <v>18</v>
      </c>
      <c r="D9" s="93"/>
      <c r="E9" s="93"/>
      <c r="G9" s="29" t="s">
        <v>116</v>
      </c>
      <c r="I9" s="29" t="s">
        <v>117</v>
      </c>
      <c r="J9" s="29" t="s">
        <v>0</v>
      </c>
    </row>
    <row r="10" spans="1:10" ht="23.45" customHeight="1">
      <c r="B10" s="30" t="s">
        <v>166</v>
      </c>
      <c r="C10" s="30" t="str" cm="1">
        <f t="array" ref="C10:F15">IFERROR(_xlfn.TEXTSPLIT(_xlfn.TEXTJOIN("/",,B10:B15),"&gt;","/"),"")</f>
        <v>의류</v>
      </c>
      <c r="D10" s="30" t="str">
        <v>여성의류</v>
      </c>
      <c r="E10" s="30" t="str">
        <v>드레스</v>
      </c>
      <c r="F10" s="1" t="str">
        <v xml:space="preserve"> 실크드레스</v>
      </c>
      <c r="G10" s="66" t="s">
        <v>112</v>
      </c>
      <c r="I10" s="60" t="str" cm="1">
        <f t="array" ref="I10:J25">IFERROR(_xlfn.TEXTSPLIT(_xlfn.TEXTJOIN("/",,G10:G15),":","/")*1,_xlfn.TEXTSPLIT(_xlfn.TEXTJOIN("/",,G10:G15),":","/"))</f>
        <v>된장찌개</v>
      </c>
      <c r="J10" s="60">
        <v>165700</v>
      </c>
    </row>
    <row r="11" spans="1:10" ht="23.45" customHeight="1">
      <c r="B11" s="30" t="s">
        <v>17</v>
      </c>
      <c r="C11" s="30" t="str">
        <v>의류</v>
      </c>
      <c r="D11" s="30" t="str">
        <v>남성의류</v>
      </c>
      <c r="E11" s="30" t="str">
        <v>바지</v>
      </c>
      <c r="F11" s="1" t="str">
        <v/>
      </c>
      <c r="G11" s="66" t="s">
        <v>113</v>
      </c>
      <c r="I11" s="60" t="str">
        <v>파전</v>
      </c>
      <c r="J11" s="60">
        <v>74000</v>
      </c>
    </row>
    <row r="12" spans="1:10" ht="23.45" customHeight="1">
      <c r="B12" s="30" t="s">
        <v>16</v>
      </c>
      <c r="C12" s="30" t="str">
        <v>가전제품</v>
      </c>
      <c r="D12" s="30" t="str">
        <v>주방가전</v>
      </c>
      <c r="E12" s="30" t="str">
        <v>믹서기</v>
      </c>
      <c r="F12" s="1" t="str">
        <v/>
      </c>
      <c r="G12" s="66" t="s">
        <v>114</v>
      </c>
      <c r="I12" s="60" t="str">
        <v>순두부찌개</v>
      </c>
      <c r="J12" s="60">
        <v>39000</v>
      </c>
    </row>
    <row r="13" spans="1:10" ht="23.45" customHeight="1">
      <c r="B13" s="30" t="s">
        <v>15</v>
      </c>
      <c r="C13" s="30" t="str">
        <v>가구</v>
      </c>
      <c r="D13" s="30" t="str">
        <v>침실가구</v>
      </c>
      <c r="E13" s="30" t="str">
        <v>매트리스</v>
      </c>
      <c r="F13" s="1" t="str">
        <v/>
      </c>
      <c r="G13" s="66" t="s">
        <v>115</v>
      </c>
      <c r="I13" s="60" t="str">
        <v>불고기</v>
      </c>
      <c r="J13" s="60">
        <v>14200</v>
      </c>
    </row>
    <row r="14" spans="1:10" ht="23.45" customHeight="1">
      <c r="B14" s="30" t="s">
        <v>14</v>
      </c>
      <c r="C14" s="30" t="str">
        <v>전자제품</v>
      </c>
      <c r="D14" s="30" t="str">
        <v>오디오</v>
      </c>
      <c r="E14" s="30" t="str">
        <v>이어폰</v>
      </c>
      <c r="F14" s="1" t="str">
        <v/>
      </c>
      <c r="G14" s="66" t="s">
        <v>167</v>
      </c>
      <c r="I14" s="60" t="str">
        <v>해물파전</v>
      </c>
      <c r="J14" s="60">
        <v>79000</v>
      </c>
    </row>
    <row r="15" spans="1:10" ht="23.45" customHeight="1">
      <c r="B15" s="30" t="s">
        <v>13</v>
      </c>
      <c r="C15" s="30" t="str">
        <v>도서</v>
      </c>
      <c r="D15" s="30" t="str">
        <v>소설</v>
      </c>
      <c r="E15" s="30" t="str">
        <v>로맨스</v>
      </c>
      <c r="F15" s="1" t="str">
        <v/>
      </c>
      <c r="G15" s="66"/>
      <c r="I15" s="60" t="str">
        <v>부대찌개</v>
      </c>
      <c r="J15" s="60">
        <v>33000</v>
      </c>
    </row>
    <row r="16" spans="1:10" ht="23.45" customHeight="1">
      <c r="B16" s="2"/>
      <c r="C16" s="2"/>
      <c r="D16" s="2"/>
      <c r="E16" s="2"/>
      <c r="I16" s="60" t="str">
        <v>육회</v>
      </c>
      <c r="J16" s="60">
        <v>144100</v>
      </c>
    </row>
    <row r="17" spans="2:10" ht="23.45" customHeight="1">
      <c r="B17" s="2"/>
      <c r="C17" s="2"/>
      <c r="D17" s="2"/>
      <c r="E17" s="2"/>
      <c r="I17" s="60" t="str">
        <v>육회</v>
      </c>
      <c r="J17" s="60">
        <v>45500</v>
      </c>
    </row>
    <row r="18" spans="2:10" ht="23.45" customHeight="1">
      <c r="B18" s="1" t="s">
        <v>228</v>
      </c>
      <c r="I18" s="60" t="str">
        <v>떡볶이</v>
      </c>
      <c r="J18" s="60">
        <v>54000</v>
      </c>
    </row>
    <row r="19" spans="2:10" ht="23.45" customHeight="1">
      <c r="B19" s="1" t="s">
        <v>229</v>
      </c>
      <c r="I19" s="60" t="str">
        <v>삼계탕</v>
      </c>
      <c r="J19" s="60">
        <v>37100</v>
      </c>
    </row>
    <row r="20" spans="2:10" ht="23.45" customHeight="1">
      <c r="B20" s="1" t="s">
        <v>227</v>
      </c>
      <c r="I20" s="60" t="str">
        <v>찜닭</v>
      </c>
      <c r="J20" s="60">
        <v>17400</v>
      </c>
    </row>
    <row r="21" spans="2:10" ht="23.45" customHeight="1">
      <c r="B21" s="1" t="s">
        <v>165</v>
      </c>
      <c r="I21" s="60" t="str">
        <v>된장찌개</v>
      </c>
      <c r="J21" s="60">
        <v>44100</v>
      </c>
    </row>
    <row r="22" spans="2:10" ht="23.45" customHeight="1">
      <c r="B22" s="1" t="s">
        <v>230</v>
      </c>
      <c r="I22" s="60" t="str">
        <v>잡채</v>
      </c>
      <c r="J22" s="60">
        <v>49700</v>
      </c>
    </row>
    <row r="23" spans="2:10" ht="23.45" customHeight="1">
      <c r="B23" s="1" t="s">
        <v>231</v>
      </c>
      <c r="I23" s="60" t="str">
        <v>양념치킨</v>
      </c>
      <c r="J23" s="60">
        <v>38500</v>
      </c>
    </row>
    <row r="24" spans="2:10" ht="23.45" customHeight="1">
      <c r="I24" s="60" t="str">
        <v>간장게장</v>
      </c>
      <c r="J24" s="60">
        <v>500000</v>
      </c>
    </row>
    <row r="25" spans="2:10" ht="23.45" customHeight="1">
      <c r="I25" s="60" t="str">
        <v>된장찌개</v>
      </c>
      <c r="J25" s="60">
        <v>8000</v>
      </c>
    </row>
    <row r="26" spans="2:10" ht="23.45" customHeight="1">
      <c r="G26" s="65" t="s">
        <v>168</v>
      </c>
      <c r="I26" s="60"/>
      <c r="J26" s="60"/>
    </row>
    <row r="27" spans="2:10" ht="23.45" customHeight="1">
      <c r="G27" s="65" t="s">
        <v>169</v>
      </c>
      <c r="I27" s="60"/>
      <c r="J27" s="60"/>
    </row>
    <row r="28" spans="2:10" ht="23.45" customHeight="1">
      <c r="G28" s="65" t="s">
        <v>170</v>
      </c>
      <c r="I28" s="60"/>
      <c r="J28" s="60"/>
    </row>
    <row r="29" spans="2:10" ht="23.45" customHeight="1">
      <c r="G29" s="65" t="s">
        <v>171</v>
      </c>
      <c r="I29" s="60"/>
      <c r="J29" s="60"/>
    </row>
    <row r="30" spans="2:10" ht="23.45" customHeight="1">
      <c r="G30" s="65" t="s">
        <v>172</v>
      </c>
      <c r="I30" s="60"/>
      <c r="J30" s="60"/>
    </row>
    <row r="31" spans="2:10" ht="23.45" customHeight="1">
      <c r="I31" s="60"/>
      <c r="J31" s="60"/>
    </row>
    <row r="32" spans="2:10" ht="23.45" customHeight="1">
      <c r="I32" s="60"/>
      <c r="J32" s="60"/>
    </row>
    <row r="33" spans="9:10" ht="23.45" customHeight="1">
      <c r="I33" s="60"/>
      <c r="J33" s="60"/>
    </row>
    <row r="34" spans="9:10" ht="23.45" customHeight="1"/>
    <row r="35" spans="9:10" ht="23.45" customHeight="1"/>
    <row r="36" spans="9:10" ht="23.45" customHeight="1"/>
    <row r="37" spans="9:10" ht="23.45" customHeight="1"/>
  </sheetData>
  <mergeCells count="1">
    <mergeCell ref="C9:E9"/>
  </mergeCells>
  <phoneticPr fontId="2" type="noConversion"/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6F2C95-9320-4114-A97A-6B3B734CCFD6}">
  <dimension ref="A1:J107"/>
  <sheetViews>
    <sheetView showGridLines="0" zoomScale="130" zoomScaleNormal="130" workbookViewId="0">
      <selection activeCell="H9" sqref="H9"/>
    </sheetView>
  </sheetViews>
  <sheetFormatPr defaultColWidth="9" defaultRowHeight="18.75" customHeight="1"/>
  <cols>
    <col min="1" max="1" width="3.125" style="1" customWidth="1"/>
    <col min="2" max="2" width="25.75" style="1" customWidth="1"/>
    <col min="3" max="3" width="11.75" style="1" customWidth="1"/>
    <col min="4" max="4" width="18.125" style="1" customWidth="1"/>
    <col min="5" max="5" width="5.625" style="1" customWidth="1"/>
    <col min="6" max="6" width="66.5" style="2" customWidth="1"/>
    <col min="7" max="7" width="10.75" style="65" customWidth="1"/>
    <col min="8" max="10" width="18.125" style="1" customWidth="1"/>
    <col min="11" max="16384" width="9" style="1"/>
  </cols>
  <sheetData>
    <row r="1" spans="1:10" s="6" customFormat="1" ht="6.75" customHeight="1">
      <c r="A1" s="7"/>
      <c r="B1" s="7"/>
      <c r="C1" s="7"/>
      <c r="D1" s="7"/>
      <c r="E1" s="7"/>
      <c r="F1" s="68"/>
      <c r="G1" s="63"/>
      <c r="H1" s="7"/>
      <c r="I1" s="7"/>
      <c r="J1" s="7"/>
    </row>
    <row r="2" spans="1:10" s="6" customFormat="1" ht="18.75" customHeight="1">
      <c r="A2" s="7"/>
      <c r="B2" s="9" t="s">
        <v>126</v>
      </c>
      <c r="C2" s="7"/>
      <c r="D2" s="7"/>
      <c r="E2" s="7"/>
      <c r="F2" s="68"/>
      <c r="G2" s="63"/>
      <c r="H2" s="7"/>
      <c r="I2" s="7"/>
      <c r="J2" s="7"/>
    </row>
    <row r="3" spans="1:10" s="6" customFormat="1" ht="15" customHeight="1">
      <c r="A3" s="7"/>
      <c r="B3" s="8" t="s">
        <v>127</v>
      </c>
      <c r="C3" s="7"/>
      <c r="D3" s="7"/>
      <c r="E3" s="7"/>
      <c r="F3" s="68"/>
      <c r="G3" s="63"/>
      <c r="H3" s="7"/>
      <c r="I3" s="7"/>
      <c r="J3" s="7"/>
    </row>
    <row r="4" spans="1:10" s="6" customFormat="1" ht="4.5" customHeight="1">
      <c r="A4" s="7"/>
      <c r="B4" s="8"/>
      <c r="C4" s="7"/>
      <c r="D4" s="7"/>
      <c r="E4" s="7"/>
      <c r="F4" s="68"/>
      <c r="G4" s="63"/>
      <c r="H4" s="7"/>
      <c r="I4" s="7"/>
      <c r="J4" s="7"/>
    </row>
    <row r="5" spans="1:10" s="4" customFormat="1" ht="21.75" customHeight="1">
      <c r="B5" s="5" t="s">
        <v>7</v>
      </c>
      <c r="F5" s="69"/>
      <c r="G5" s="64"/>
    </row>
    <row r="6" spans="1:10" ht="12" customHeight="1"/>
    <row r="7" spans="1:10" ht="21.6" customHeight="1">
      <c r="B7" s="70" t="s">
        <v>128</v>
      </c>
      <c r="F7" s="70" t="s">
        <v>129</v>
      </c>
    </row>
    <row r="8" spans="1:10" ht="19.149999999999999" customHeight="1">
      <c r="B8" s="95" t="s">
        <v>119</v>
      </c>
      <c r="C8" s="96"/>
      <c r="F8" s="71" t="s">
        <v>123</v>
      </c>
      <c r="H8" s="71" t="s">
        <v>124</v>
      </c>
      <c r="I8" s="71" t="s">
        <v>106</v>
      </c>
      <c r="J8" s="71" t="s">
        <v>125</v>
      </c>
    </row>
    <row r="9" spans="1:10" ht="19.149999999999999" customHeight="1">
      <c r="B9" s="97" t="e" cm="1" vm="1">
        <f t="array" ref="B9">STOCKCHART("005930")</f>
        <v>#VALUE!</v>
      </c>
      <c r="C9" s="98"/>
      <c r="D9" s="94"/>
      <c r="F9" s="42" t="s">
        <v>120</v>
      </c>
      <c r="H9" s="60"/>
      <c r="I9" s="60"/>
      <c r="J9" s="60"/>
    </row>
    <row r="10" spans="1:10" ht="19.149999999999999" customHeight="1">
      <c r="B10" s="97"/>
      <c r="C10" s="98"/>
      <c r="D10" s="94"/>
      <c r="F10" s="42" t="s">
        <v>121</v>
      </c>
      <c r="H10" s="60"/>
      <c r="I10" s="60"/>
      <c r="J10" s="60"/>
    </row>
    <row r="11" spans="1:10" ht="19.149999999999999" customHeight="1">
      <c r="B11" s="97"/>
      <c r="C11" s="98"/>
      <c r="F11" s="42" t="s">
        <v>122</v>
      </c>
      <c r="H11" s="60"/>
      <c r="I11" s="60"/>
      <c r="J11" s="60"/>
    </row>
    <row r="12" spans="1:10" ht="18.75" customHeight="1">
      <c r="B12" s="97"/>
      <c r="C12" s="98"/>
      <c r="F12" s="42"/>
      <c r="H12" s="60"/>
      <c r="I12" s="60"/>
      <c r="J12" s="60"/>
    </row>
    <row r="13" spans="1:10" ht="18.75" customHeight="1">
      <c r="B13" s="97"/>
      <c r="C13" s="98"/>
      <c r="F13" s="42"/>
      <c r="H13" s="60"/>
      <c r="I13" s="60"/>
      <c r="J13" s="60"/>
    </row>
    <row r="14" spans="1:10" ht="18.75" customHeight="1">
      <c r="B14" s="97"/>
      <c r="C14" s="98"/>
      <c r="F14" s="42"/>
      <c r="H14" s="60"/>
      <c r="I14" s="60"/>
      <c r="J14" s="60"/>
    </row>
    <row r="15" spans="1:10" ht="18.75" customHeight="1">
      <c r="B15" s="99" t="s">
        <v>162</v>
      </c>
      <c r="H15" s="60"/>
      <c r="I15" s="60"/>
      <c r="J15" s="60"/>
    </row>
    <row r="16" spans="1:10" ht="18.75" customHeight="1">
      <c r="B16" s="67" t="s">
        <v>118</v>
      </c>
      <c r="H16" s="60"/>
      <c r="I16" s="60"/>
      <c r="J16" s="60"/>
    </row>
    <row r="17" spans="2:10" ht="18.75" customHeight="1">
      <c r="H17" s="60"/>
      <c r="I17" s="60"/>
      <c r="J17" s="60"/>
    </row>
    <row r="18" spans="2:10" ht="18.75" customHeight="1">
      <c r="H18" s="60"/>
      <c r="I18" s="60"/>
      <c r="J18" s="60"/>
    </row>
    <row r="19" spans="2:10" ht="18.75" customHeight="1">
      <c r="B19" s="1" t="s">
        <v>173</v>
      </c>
      <c r="H19" s="60"/>
      <c r="I19" s="60"/>
      <c r="J19" s="60"/>
    </row>
    <row r="20" spans="2:10" ht="18.75" customHeight="1">
      <c r="B20" s="1" t="s">
        <v>234</v>
      </c>
      <c r="H20" s="60"/>
      <c r="I20" s="60"/>
      <c r="J20" s="60"/>
    </row>
    <row r="21" spans="2:10" ht="18.75" customHeight="1">
      <c r="B21" s="1" t="s">
        <v>232</v>
      </c>
      <c r="H21" s="60"/>
      <c r="I21" s="60"/>
      <c r="J21" s="60"/>
    </row>
    <row r="22" spans="2:10" ht="18.75" customHeight="1">
      <c r="B22" s="1" t="s">
        <v>233</v>
      </c>
      <c r="H22" s="60"/>
      <c r="I22" s="60"/>
      <c r="J22" s="60"/>
    </row>
    <row r="23" spans="2:10" ht="18.75" customHeight="1">
      <c r="B23" s="1" t="s">
        <v>359</v>
      </c>
      <c r="H23" s="60"/>
      <c r="I23" s="60"/>
      <c r="J23" s="60"/>
    </row>
    <row r="24" spans="2:10" ht="18.75" customHeight="1">
      <c r="B24" s="1" t="s">
        <v>236</v>
      </c>
    </row>
    <row r="26" spans="2:10" ht="18.75" customHeight="1">
      <c r="B26" s="1" t="s">
        <v>235</v>
      </c>
    </row>
    <row r="28" spans="2:10" ht="18.75" customHeight="1">
      <c r="B28" s="1" t="s">
        <v>360</v>
      </c>
    </row>
    <row r="30" spans="2:10" ht="18.75" customHeight="1">
      <c r="B30" s="1" t="s">
        <v>361</v>
      </c>
    </row>
    <row r="32" spans="2:10" ht="18.75" customHeight="1">
      <c r="B32" s="1" t="s">
        <v>362</v>
      </c>
    </row>
    <row r="33" spans="2:4" ht="18.75" customHeight="1">
      <c r="B33" s="1" t="s">
        <v>364</v>
      </c>
    </row>
    <row r="34" spans="2:4" ht="18.75" customHeight="1">
      <c r="B34" s="1" t="e" cm="1" vm="1">
        <f t="array" ref="B34">STOCKCHART(5930)</f>
        <v>#VALUE!</v>
      </c>
      <c r="C34" s="1" t="s">
        <v>363</v>
      </c>
    </row>
    <row r="47" spans="2:4" ht="55.5" customHeight="1">
      <c r="B47" s="45" t="s">
        <v>237</v>
      </c>
      <c r="C47" s="45" t="s">
        <v>238</v>
      </c>
    </row>
    <row r="48" spans="2:4" ht="55.5" customHeight="1">
      <c r="B48" s="30" t="s">
        <v>239</v>
      </c>
      <c r="C48" s="30" t="s">
        <v>240</v>
      </c>
      <c r="D48" s="1" t="e" cm="1" vm="1">
        <f t="array" ref="D48">STOCKCHART(C48)</f>
        <v>#VALUE!</v>
      </c>
    </row>
    <row r="49" spans="2:4" ht="55.5" customHeight="1">
      <c r="B49" s="30" t="s">
        <v>241</v>
      </c>
      <c r="C49" s="30" t="s">
        <v>242</v>
      </c>
      <c r="D49" s="1" t="e" cm="1" vm="2">
        <f t="array" ref="D49">STOCKCHART(C49)</f>
        <v>#VALUE!</v>
      </c>
    </row>
    <row r="50" spans="2:4" ht="55.5" customHeight="1">
      <c r="B50" s="30" t="s">
        <v>243</v>
      </c>
      <c r="C50" s="30" t="s">
        <v>244</v>
      </c>
      <c r="D50" s="1" t="e" cm="1" vm="3">
        <f t="array" ref="D50">STOCKCHART(C50)</f>
        <v>#VALUE!</v>
      </c>
    </row>
    <row r="51" spans="2:4" ht="55.5" customHeight="1">
      <c r="B51" s="30" t="s">
        <v>245</v>
      </c>
      <c r="C51" s="30" t="s">
        <v>246</v>
      </c>
      <c r="D51" s="1" t="e" cm="1" vm="4">
        <f t="array" ref="D51">STOCKCHART(C51)</f>
        <v>#VALUE!</v>
      </c>
    </row>
    <row r="52" spans="2:4" ht="55.5" customHeight="1">
      <c r="B52" s="30" t="s">
        <v>247</v>
      </c>
      <c r="C52" s="30" t="s">
        <v>248</v>
      </c>
      <c r="D52" s="1" t="e" cm="1" vm="5">
        <f t="array" ref="D52">STOCKCHART(C52)</f>
        <v>#VALUE!</v>
      </c>
    </row>
    <row r="53" spans="2:4" ht="55.5" customHeight="1">
      <c r="B53" s="30" t="s">
        <v>249</v>
      </c>
      <c r="C53" s="30" t="s">
        <v>250</v>
      </c>
      <c r="D53" s="1" t="e" cm="1" vm="6">
        <f t="array" ref="D53">STOCKCHART(C53)</f>
        <v>#VALUE!</v>
      </c>
    </row>
    <row r="54" spans="2:4" ht="55.5" customHeight="1">
      <c r="B54" s="30" t="s">
        <v>251</v>
      </c>
      <c r="C54" s="30" t="s">
        <v>252</v>
      </c>
      <c r="D54" s="1" t="e" cm="1" vm="7">
        <f t="array" ref="D54">STOCKCHART(C54)</f>
        <v>#VALUE!</v>
      </c>
    </row>
    <row r="55" spans="2:4" ht="55.5" customHeight="1">
      <c r="B55" s="30" t="s">
        <v>253</v>
      </c>
      <c r="C55" s="30" t="s">
        <v>254</v>
      </c>
      <c r="D55" s="1" t="e" cm="1" vm="8">
        <f t="array" ref="D55">STOCKCHART(C55)</f>
        <v>#VALUE!</v>
      </c>
    </row>
    <row r="56" spans="2:4" ht="55.5" customHeight="1">
      <c r="B56" s="30" t="s">
        <v>255</v>
      </c>
      <c r="C56" s="30" t="s">
        <v>256</v>
      </c>
      <c r="D56" s="1" t="e" cm="1" vm="9">
        <f t="array" ref="D56">STOCKCHART(C56)</f>
        <v>#VALUE!</v>
      </c>
    </row>
    <row r="57" spans="2:4" ht="55.5" customHeight="1">
      <c r="B57" s="30" t="s">
        <v>257</v>
      </c>
      <c r="C57" s="30" t="s">
        <v>258</v>
      </c>
      <c r="D57" s="1" t="e" cm="1" vm="10">
        <f t="array" ref="D57">STOCKCHART(C57)</f>
        <v>#VALUE!</v>
      </c>
    </row>
    <row r="58" spans="2:4" ht="55.5" customHeight="1">
      <c r="B58" s="30" t="s">
        <v>259</v>
      </c>
      <c r="C58" s="30" t="s">
        <v>260</v>
      </c>
      <c r="D58" s="1" t="e" cm="1" vm="11">
        <f t="array" ref="D58">STOCKCHART(C58)</f>
        <v>#VALUE!</v>
      </c>
    </row>
    <row r="59" spans="2:4" ht="55.5" customHeight="1">
      <c r="B59" s="30" t="s">
        <v>261</v>
      </c>
      <c r="C59" s="30" t="s">
        <v>262</v>
      </c>
      <c r="D59" s="1" t="e" cm="1" vm="12">
        <f t="array" ref="D59">STOCKCHART(C59)</f>
        <v>#VALUE!</v>
      </c>
    </row>
    <row r="60" spans="2:4" ht="55.5" customHeight="1">
      <c r="B60" s="30" t="s">
        <v>263</v>
      </c>
      <c r="C60" s="30" t="s">
        <v>264</v>
      </c>
      <c r="D60" s="1" t="e" cm="1" vm="13">
        <f t="array" ref="D60">STOCKCHART(C60)</f>
        <v>#VALUE!</v>
      </c>
    </row>
    <row r="61" spans="2:4" ht="55.5" customHeight="1">
      <c r="B61" s="30" t="s">
        <v>265</v>
      </c>
      <c r="C61" s="30" t="s">
        <v>266</v>
      </c>
      <c r="D61" s="1" t="e" cm="1" vm="14">
        <f t="array" ref="D61">STOCKCHART(C61)</f>
        <v>#VALUE!</v>
      </c>
    </row>
    <row r="62" spans="2:4" ht="55.5" customHeight="1">
      <c r="B62" s="30" t="s">
        <v>267</v>
      </c>
      <c r="C62" s="30" t="s">
        <v>268</v>
      </c>
      <c r="D62" s="1" t="e" cm="1" vm="15">
        <f t="array" ref="D62">STOCKCHART(C62)</f>
        <v>#VALUE!</v>
      </c>
    </row>
    <row r="63" spans="2:4" ht="55.5" customHeight="1">
      <c r="B63" s="30" t="s">
        <v>269</v>
      </c>
      <c r="C63" s="30" t="s">
        <v>270</v>
      </c>
      <c r="D63" s="1" t="e" cm="1" vm="16">
        <f t="array" ref="D63">STOCKCHART(C63)</f>
        <v>#VALUE!</v>
      </c>
    </row>
    <row r="64" spans="2:4" ht="55.5" customHeight="1">
      <c r="B64" s="30" t="s">
        <v>271</v>
      </c>
      <c r="C64" s="30" t="s">
        <v>272</v>
      </c>
      <c r="D64" s="1" t="e" cm="1" vm="17">
        <f t="array" ref="D64">STOCKCHART(C64)</f>
        <v>#VALUE!</v>
      </c>
    </row>
    <row r="65" spans="2:4" ht="55.5" customHeight="1">
      <c r="B65" s="30" t="s">
        <v>273</v>
      </c>
      <c r="C65" s="30" t="s">
        <v>274</v>
      </c>
      <c r="D65" s="1" t="e" cm="1" vm="18">
        <f t="array" ref="D65">STOCKCHART(C65)</f>
        <v>#VALUE!</v>
      </c>
    </row>
    <row r="66" spans="2:4" ht="55.5" customHeight="1">
      <c r="B66" s="30" t="s">
        <v>275</v>
      </c>
      <c r="C66" s="30" t="s">
        <v>276</v>
      </c>
      <c r="D66" s="1" t="e" cm="1" vm="19">
        <f t="array" ref="D66">STOCKCHART(C66)</f>
        <v>#VALUE!</v>
      </c>
    </row>
    <row r="67" spans="2:4" ht="55.5" customHeight="1">
      <c r="B67" s="30" t="s">
        <v>277</v>
      </c>
      <c r="C67" s="30" t="s">
        <v>278</v>
      </c>
      <c r="D67" s="1" t="e" cm="1" vm="20">
        <f t="array" ref="D67">STOCKCHART(C67)</f>
        <v>#VALUE!</v>
      </c>
    </row>
    <row r="68" spans="2:4" ht="55.5" customHeight="1">
      <c r="B68" s="30" t="s">
        <v>279</v>
      </c>
      <c r="C68" s="30" t="s">
        <v>280</v>
      </c>
      <c r="D68" s="1" t="e" cm="1" vm="21">
        <f t="array" ref="D68">STOCKCHART(C68)</f>
        <v>#VALUE!</v>
      </c>
    </row>
    <row r="69" spans="2:4" ht="55.5" customHeight="1">
      <c r="B69" s="30" t="s">
        <v>281</v>
      </c>
      <c r="C69" s="30" t="s">
        <v>282</v>
      </c>
      <c r="D69" s="1" t="e" cm="1" vm="22">
        <f t="array" ref="D69">STOCKCHART(C69)</f>
        <v>#VALUE!</v>
      </c>
    </row>
    <row r="70" spans="2:4" ht="55.5" customHeight="1">
      <c r="B70" s="30" t="s">
        <v>283</v>
      </c>
      <c r="C70" s="30" t="s">
        <v>284</v>
      </c>
      <c r="D70" s="1" t="e" cm="1" vm="23">
        <f t="array" ref="D70">STOCKCHART(C70)</f>
        <v>#VALUE!</v>
      </c>
    </row>
    <row r="71" spans="2:4" ht="55.5" customHeight="1">
      <c r="B71" s="30" t="s">
        <v>285</v>
      </c>
      <c r="C71" s="30" t="s">
        <v>286</v>
      </c>
      <c r="D71" s="1" t="e" cm="1" vm="24">
        <f t="array" ref="D71">STOCKCHART(C71)</f>
        <v>#VALUE!</v>
      </c>
    </row>
    <row r="72" spans="2:4" ht="55.5" customHeight="1">
      <c r="B72" s="30" t="s">
        <v>287</v>
      </c>
      <c r="C72" s="30" t="s">
        <v>288</v>
      </c>
      <c r="D72" s="1" t="e" cm="1" vm="25">
        <f t="array" ref="D72">STOCKCHART(C72)</f>
        <v>#VALUE!</v>
      </c>
    </row>
    <row r="73" spans="2:4" ht="55.5" customHeight="1">
      <c r="B73" s="30" t="s">
        <v>289</v>
      </c>
      <c r="C73" s="30" t="s">
        <v>290</v>
      </c>
      <c r="D73" s="1" t="e" cm="1" vm="26">
        <f t="array" ref="D73">STOCKCHART(C73)</f>
        <v>#VALUE!</v>
      </c>
    </row>
    <row r="74" spans="2:4" ht="55.5" customHeight="1">
      <c r="B74" s="30" t="s">
        <v>291</v>
      </c>
      <c r="C74" s="30" t="s">
        <v>292</v>
      </c>
      <c r="D74" s="1" t="e" cm="1" vm="27">
        <f t="array" ref="D74">STOCKCHART(C74)</f>
        <v>#VALUE!</v>
      </c>
    </row>
    <row r="75" spans="2:4" ht="55.5" customHeight="1">
      <c r="B75" s="30" t="s">
        <v>293</v>
      </c>
      <c r="C75" s="30" t="s">
        <v>294</v>
      </c>
      <c r="D75" s="1" t="e" cm="1" vm="28">
        <f t="array" ref="D75">STOCKCHART(C75)</f>
        <v>#VALUE!</v>
      </c>
    </row>
    <row r="76" spans="2:4" ht="55.5" customHeight="1">
      <c r="B76" s="30" t="s">
        <v>295</v>
      </c>
      <c r="C76" s="30" t="s">
        <v>296</v>
      </c>
      <c r="D76" s="1" t="e" cm="1" vm="29">
        <f t="array" ref="D76">STOCKCHART(C76)</f>
        <v>#VALUE!</v>
      </c>
    </row>
    <row r="77" spans="2:4" ht="55.5" customHeight="1">
      <c r="B77" s="30" t="s">
        <v>297</v>
      </c>
      <c r="C77" s="30" t="s">
        <v>298</v>
      </c>
      <c r="D77" s="1" t="e" cm="1" vm="30">
        <f t="array" ref="D77">STOCKCHART(C77)</f>
        <v>#VALUE!</v>
      </c>
    </row>
    <row r="78" spans="2:4" ht="55.5" customHeight="1">
      <c r="B78" s="30" t="s">
        <v>299</v>
      </c>
      <c r="C78" s="30" t="s">
        <v>300</v>
      </c>
      <c r="D78" s="1" t="e" cm="1" vm="31">
        <f t="array" ref="D78">STOCKCHART(C78)</f>
        <v>#VALUE!</v>
      </c>
    </row>
    <row r="79" spans="2:4" ht="55.5" customHeight="1">
      <c r="B79" s="30" t="s">
        <v>301</v>
      </c>
      <c r="C79" s="30" t="s">
        <v>302</v>
      </c>
      <c r="D79" s="1" t="e" cm="1" vm="32">
        <f t="array" ref="D79">STOCKCHART(C79)</f>
        <v>#VALUE!</v>
      </c>
    </row>
    <row r="80" spans="2:4" ht="55.5" customHeight="1">
      <c r="B80" s="30" t="s">
        <v>303</v>
      </c>
      <c r="C80" s="30" t="s">
        <v>304</v>
      </c>
      <c r="D80" s="1" t="e" cm="1" vm="33">
        <f t="array" ref="D80">STOCKCHART(C80)</f>
        <v>#VALUE!</v>
      </c>
    </row>
    <row r="81" spans="2:4" ht="55.5" customHeight="1">
      <c r="B81" s="30" t="s">
        <v>305</v>
      </c>
      <c r="C81" s="30" t="s">
        <v>306</v>
      </c>
      <c r="D81" s="1" t="e" cm="1" vm="34">
        <f t="array" ref="D81">STOCKCHART(C81)</f>
        <v>#VALUE!</v>
      </c>
    </row>
    <row r="82" spans="2:4" ht="55.5" customHeight="1">
      <c r="B82" s="30" t="s">
        <v>307</v>
      </c>
      <c r="C82" s="30" t="s">
        <v>308</v>
      </c>
      <c r="D82" s="1" t="e" cm="1" vm="35">
        <f t="array" ref="D82">STOCKCHART(C82)</f>
        <v>#VALUE!</v>
      </c>
    </row>
    <row r="83" spans="2:4" ht="55.5" customHeight="1">
      <c r="B83" s="30" t="s">
        <v>309</v>
      </c>
      <c r="C83" s="30" t="s">
        <v>310</v>
      </c>
      <c r="D83" s="1" t="e" cm="1" vm="36">
        <f t="array" ref="D83">STOCKCHART(C83)</f>
        <v>#VALUE!</v>
      </c>
    </row>
    <row r="84" spans="2:4" ht="55.5" customHeight="1">
      <c r="B84" s="30" t="s">
        <v>311</v>
      </c>
      <c r="C84" s="30" t="s">
        <v>312</v>
      </c>
      <c r="D84" s="1" t="e" cm="1" vm="37">
        <f t="array" ref="D84">STOCKCHART(C84)</f>
        <v>#VALUE!</v>
      </c>
    </row>
    <row r="85" spans="2:4" ht="55.5" customHeight="1">
      <c r="B85" s="30" t="s">
        <v>313</v>
      </c>
      <c r="C85" s="30" t="s">
        <v>314</v>
      </c>
      <c r="D85" s="1" t="e" cm="1" vm="38">
        <f t="array" ref="D85">STOCKCHART(C85)</f>
        <v>#VALUE!</v>
      </c>
    </row>
    <row r="86" spans="2:4" ht="55.5" customHeight="1">
      <c r="B86" s="30" t="s">
        <v>315</v>
      </c>
      <c r="C86" s="30" t="s">
        <v>316</v>
      </c>
      <c r="D86" s="1" t="e" cm="1" vm="39">
        <f t="array" ref="D86">STOCKCHART(C86)</f>
        <v>#VALUE!</v>
      </c>
    </row>
    <row r="87" spans="2:4" ht="55.5" customHeight="1">
      <c r="B87" s="30" t="s">
        <v>317</v>
      </c>
      <c r="C87" s="30" t="s">
        <v>318</v>
      </c>
      <c r="D87" s="1" t="e" cm="1" vm="40">
        <f t="array" ref="D87">STOCKCHART(C87)</f>
        <v>#VALUE!</v>
      </c>
    </row>
    <row r="88" spans="2:4" ht="55.5" customHeight="1">
      <c r="B88" s="30" t="s">
        <v>319</v>
      </c>
      <c r="C88" s="30" t="s">
        <v>320</v>
      </c>
      <c r="D88" s="1" t="e" cm="1" vm="41">
        <f t="array" ref="D88">STOCKCHART(C88)</f>
        <v>#VALUE!</v>
      </c>
    </row>
    <row r="89" spans="2:4" ht="55.5" customHeight="1">
      <c r="B89" s="30" t="s">
        <v>321</v>
      </c>
      <c r="C89" s="30" t="s">
        <v>322</v>
      </c>
      <c r="D89" s="1" t="e" cm="1" vm="42">
        <f t="array" ref="D89">STOCKCHART(C89)</f>
        <v>#VALUE!</v>
      </c>
    </row>
    <row r="90" spans="2:4" ht="55.5" customHeight="1">
      <c r="B90" s="30" t="s">
        <v>323</v>
      </c>
      <c r="C90" s="30" t="s">
        <v>324</v>
      </c>
      <c r="D90" s="1" t="e" cm="1" vm="43">
        <f t="array" ref="D90">STOCKCHART(C90)</f>
        <v>#VALUE!</v>
      </c>
    </row>
    <row r="91" spans="2:4" ht="55.5" customHeight="1">
      <c r="B91" s="30" t="s">
        <v>325</v>
      </c>
      <c r="C91" s="30" t="s">
        <v>326</v>
      </c>
      <c r="D91" s="1" t="e" cm="1" vm="44">
        <f t="array" ref="D91">STOCKCHART(C91)</f>
        <v>#VALUE!</v>
      </c>
    </row>
    <row r="92" spans="2:4" ht="55.5" customHeight="1">
      <c r="B92" s="30" t="s">
        <v>327</v>
      </c>
      <c r="C92" s="30" t="s">
        <v>328</v>
      </c>
      <c r="D92" s="1" t="e" cm="1" vm="45">
        <f t="array" ref="D92">STOCKCHART(C92)</f>
        <v>#VALUE!</v>
      </c>
    </row>
    <row r="93" spans="2:4" ht="55.5" customHeight="1">
      <c r="B93" s="30" t="s">
        <v>329</v>
      </c>
      <c r="C93" s="30" t="s">
        <v>330</v>
      </c>
      <c r="D93" s="1" t="e" cm="1" vm="46">
        <f t="array" ref="D93">STOCKCHART(C93)</f>
        <v>#VALUE!</v>
      </c>
    </row>
    <row r="94" spans="2:4" ht="55.5" customHeight="1">
      <c r="B94" s="30" t="s">
        <v>331</v>
      </c>
      <c r="C94" s="30" t="s">
        <v>332</v>
      </c>
      <c r="D94" s="1" t="e" cm="1" vm="47">
        <f t="array" ref="D94">STOCKCHART(C94)</f>
        <v>#VALUE!</v>
      </c>
    </row>
    <row r="95" spans="2:4" ht="55.5" customHeight="1">
      <c r="B95" s="30" t="s">
        <v>333</v>
      </c>
      <c r="C95" s="30" t="s">
        <v>334</v>
      </c>
      <c r="D95" s="1" t="e" cm="1" vm="48">
        <f t="array" ref="D95">STOCKCHART(C95)</f>
        <v>#VALUE!</v>
      </c>
    </row>
    <row r="96" spans="2:4" ht="55.5" customHeight="1">
      <c r="B96" s="30" t="s">
        <v>335</v>
      </c>
      <c r="C96" s="30" t="s">
        <v>336</v>
      </c>
      <c r="D96" s="1" t="e" cm="1" vm="49">
        <f t="array" ref="D96">STOCKCHART(C96)</f>
        <v>#VALUE!</v>
      </c>
    </row>
    <row r="97" spans="2:4" ht="55.5" customHeight="1">
      <c r="B97" s="30" t="s">
        <v>337</v>
      </c>
      <c r="C97" s="30" t="s">
        <v>338</v>
      </c>
      <c r="D97" s="1" t="e" cm="1" vm="50">
        <f t="array" ref="D97">STOCKCHART(C97)</f>
        <v>#VALUE!</v>
      </c>
    </row>
    <row r="98" spans="2:4" ht="55.5" customHeight="1">
      <c r="B98" s="30" t="s">
        <v>339</v>
      </c>
      <c r="C98" s="30" t="s">
        <v>340</v>
      </c>
      <c r="D98" s="1" t="e" cm="1" vm="51">
        <f t="array" ref="D98">STOCKCHART(C98)</f>
        <v>#VALUE!</v>
      </c>
    </row>
    <row r="99" spans="2:4" ht="55.5" customHeight="1">
      <c r="B99" s="30" t="s">
        <v>341</v>
      </c>
      <c r="C99" s="30" t="s">
        <v>342</v>
      </c>
      <c r="D99" s="1" t="e" cm="1" vm="52">
        <f t="array" ref="D99">STOCKCHART(C99)</f>
        <v>#VALUE!</v>
      </c>
    </row>
    <row r="100" spans="2:4" ht="55.5" customHeight="1">
      <c r="B100" s="30" t="s">
        <v>343</v>
      </c>
      <c r="C100" s="30" t="s">
        <v>344</v>
      </c>
      <c r="D100" s="1" t="e" cm="1" vm="53">
        <f t="array" ref="D100">STOCKCHART(C100)</f>
        <v>#VALUE!</v>
      </c>
    </row>
    <row r="101" spans="2:4" ht="55.5" customHeight="1">
      <c r="B101" s="30" t="s">
        <v>345</v>
      </c>
      <c r="C101" s="30" t="s">
        <v>346</v>
      </c>
      <c r="D101" s="1" t="e" cm="1" vm="54">
        <f t="array" ref="D101">STOCKCHART(C101)</f>
        <v>#VALUE!</v>
      </c>
    </row>
    <row r="102" spans="2:4" ht="55.5" customHeight="1">
      <c r="B102" s="30" t="s">
        <v>347</v>
      </c>
      <c r="C102" s="30" t="s">
        <v>348</v>
      </c>
      <c r="D102" s="1" t="e" cm="1" vm="55">
        <f t="array" ref="D102">STOCKCHART(C102)</f>
        <v>#VALUE!</v>
      </c>
    </row>
    <row r="103" spans="2:4" ht="55.5" customHeight="1">
      <c r="B103" s="30" t="s">
        <v>349</v>
      </c>
      <c r="C103" s="30" t="s">
        <v>350</v>
      </c>
      <c r="D103" s="1" t="e" cm="1" vm="56">
        <f t="array" ref="D103">STOCKCHART(C103)</f>
        <v>#VALUE!</v>
      </c>
    </row>
    <row r="104" spans="2:4" ht="55.5" customHeight="1">
      <c r="B104" s="30" t="s">
        <v>351</v>
      </c>
      <c r="C104" s="30" t="s">
        <v>352</v>
      </c>
      <c r="D104" s="1" t="e" cm="1" vm="57">
        <f t="array" ref="D104">STOCKCHART(C104)</f>
        <v>#VALUE!</v>
      </c>
    </row>
    <row r="105" spans="2:4" ht="55.5" customHeight="1">
      <c r="B105" s="30" t="s">
        <v>353</v>
      </c>
      <c r="C105" s="30" t="s">
        <v>354</v>
      </c>
      <c r="D105" s="1" t="e" cm="1" vm="58">
        <f t="array" ref="D105">STOCKCHART(C105)</f>
        <v>#VALUE!</v>
      </c>
    </row>
    <row r="106" spans="2:4" ht="55.5" customHeight="1">
      <c r="B106" s="30" t="s">
        <v>355</v>
      </c>
      <c r="C106" s="30" t="s">
        <v>356</v>
      </c>
      <c r="D106" s="1" t="e" cm="1" vm="59">
        <f t="array" ref="D106">STOCKCHART(C106)</f>
        <v>#VALUE!</v>
      </c>
    </row>
    <row r="107" spans="2:4" ht="18.75" customHeight="1">
      <c r="B107" s="30" t="s">
        <v>357</v>
      </c>
      <c r="C107" s="30" t="s">
        <v>358</v>
      </c>
      <c r="D107" s="1" t="e" cm="1" vm="60">
        <f t="array" ref="D107">STOCKCHART(C107)</f>
        <v>#VALUE!</v>
      </c>
    </row>
  </sheetData>
  <mergeCells count="3">
    <mergeCell ref="D9:D10"/>
    <mergeCell ref="B8:C8"/>
    <mergeCell ref="B9:C14"/>
  </mergeCells>
  <phoneticPr fontId="2" type="noConversion"/>
  <hyperlinks>
    <hyperlink ref="B16" r:id="rId1" xr:uid="{BBEB4CE2-50CF-405D-8C5D-E197A5A165B1}"/>
    <hyperlink ref="B15" r:id="rId2" xr:uid="{F879D318-4D7C-4E59-B091-2DAD00B0F78E}"/>
  </hyperlinks>
  <pageMargins left="0.7" right="0.7" top="0.75" bottom="0.75" header="0.3" footer="0.3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8</vt:i4>
      </vt:variant>
    </vt:vector>
  </HeadingPairs>
  <TitlesOfParts>
    <vt:vector size="8" baseType="lpstr">
      <vt:lpstr>시작</vt:lpstr>
      <vt:lpstr>✨보충강의</vt:lpstr>
      <vt:lpstr>👉 챌린지참여방법</vt:lpstr>
      <vt:lpstr>LET</vt:lpstr>
      <vt:lpstr>LAMBDA</vt:lpstr>
      <vt:lpstr>TEXT</vt:lpstr>
      <vt:lpstr>TEXTSPLIT</vt:lpstr>
      <vt:lpstr>LAMBDA미션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전진권</dc:creator>
  <cp:lastModifiedBy>다운 김</cp:lastModifiedBy>
  <dcterms:created xsi:type="dcterms:W3CDTF">2025-05-28T19:49:01Z</dcterms:created>
  <dcterms:modified xsi:type="dcterms:W3CDTF">2025-06-02T14:15:36Z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90b6fa8-0d36-45a6-9a6a-767d9ca20d0f_Enabled">
    <vt:lpwstr>true</vt:lpwstr>
  </property>
  <property fmtid="{D5CDD505-2E9C-101B-9397-08002B2CF9AE}" pid="3" name="MSIP_Label_890b6fa8-0d36-45a6-9a6a-767d9ca20d0f_SetDate">
    <vt:lpwstr>2025-05-28T19:50:04Z</vt:lpwstr>
  </property>
  <property fmtid="{D5CDD505-2E9C-101B-9397-08002B2CF9AE}" pid="4" name="MSIP_Label_890b6fa8-0d36-45a6-9a6a-767d9ca20d0f_Method">
    <vt:lpwstr>Standard</vt:lpwstr>
  </property>
  <property fmtid="{D5CDD505-2E9C-101B-9397-08002B2CF9AE}" pid="5" name="MSIP_Label_890b6fa8-0d36-45a6-9a6a-767d9ca20d0f_Name">
    <vt:lpwstr>defa4170-0d19-0005-0003-bc88714345d2</vt:lpwstr>
  </property>
  <property fmtid="{D5CDD505-2E9C-101B-9397-08002B2CF9AE}" pid="6" name="MSIP_Label_890b6fa8-0d36-45a6-9a6a-767d9ca20d0f_SiteId">
    <vt:lpwstr>fd266056-23ff-4060-b956-9e8544fe3081</vt:lpwstr>
  </property>
  <property fmtid="{D5CDD505-2E9C-101B-9397-08002B2CF9AE}" pid="7" name="MSIP_Label_890b6fa8-0d36-45a6-9a6a-767d9ca20d0f_ActionId">
    <vt:lpwstr>3ce86214-f605-4f7a-b82c-cf6167f5d607</vt:lpwstr>
  </property>
  <property fmtid="{D5CDD505-2E9C-101B-9397-08002B2CF9AE}" pid="8" name="MSIP_Label_890b6fa8-0d36-45a6-9a6a-767d9ca20d0f_ContentBits">
    <vt:lpwstr>0</vt:lpwstr>
  </property>
  <property fmtid="{D5CDD505-2E9C-101B-9397-08002B2CF9AE}" pid="9" name="MSIP_Label_890b6fa8-0d36-45a6-9a6a-767d9ca20d0f_Tag">
    <vt:lpwstr>10, 3, 0, 1</vt:lpwstr>
  </property>
</Properties>
</file>