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mi\Documents\isn\오빠두\엑기스 함수 마스터 챌린지 1일차\"/>
    </mc:Choice>
  </mc:AlternateContent>
  <xr:revisionPtr revIDLastSave="0" documentId="13_ncr:1_{2EABE7FF-8D92-4AE0-93C8-737D9EA6C719}" xr6:coauthVersionLast="47" xr6:coauthVersionMax="47" xr10:uidLastSave="{00000000-0000-0000-0000-000000000000}"/>
  <bookViews>
    <workbookView xWindow="12390" yWindow="460" windowWidth="13210" windowHeight="14400" firstSheet="6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0" l="1" a="1"/>
  <c r="D10" i="10" s="1"/>
  <c r="F7" i="10"/>
  <c r="B10" i="10" a="1"/>
  <c r="B10" i="10" s="1"/>
  <c r="N10" i="2" a="1"/>
  <c r="N10" i="2" s="1"/>
  <c r="I14" i="2" a="1"/>
  <c r="I14" i="2" s="1"/>
  <c r="I10" i="2" a="1"/>
  <c r="I10" i="2" s="1"/>
  <c r="H10" i="6" a="1"/>
  <c r="H10" i="6" s="1"/>
  <c r="F10" i="4" a="1"/>
  <c r="F10" i="4" s="1"/>
  <c r="J10" i="4" a="1"/>
  <c r="J10" i="4" s="1"/>
  <c r="L11" i="4" s="1" a="1"/>
  <c r="L11" i="4" s="1"/>
  <c r="K10" i="3" a="1"/>
  <c r="K10" i="3" s="1"/>
  <c r="H10" i="3" a="1"/>
  <c r="H10" i="3" s="1"/>
  <c r="F10" i="3" a="1"/>
  <c r="F10" i="3" s="1"/>
  <c r="H8" i="9" a="1"/>
  <c r="H8" i="9" s="1"/>
  <c r="P11" i="10"/>
  <c r="G10" i="10" s="1" a="1"/>
  <c r="G10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R11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<sst xmlns="http://schemas.openxmlformats.org/spreadsheetml/2006/main" count="278" uniqueCount="213">
  <si>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</si>
  <si>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</si>
  <si>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</si>
  <si>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</si>
  <si>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</si>
  <si>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</si>
  <si>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</si>
  <si>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</si>
  <si>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</si>
  <si>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</si>
  <si>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</si>
  <si>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</si>
  <si>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</si>
  <si>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</si>
  <si>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</si>
  <si>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</si>
  <si>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</si>
  <si>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</si>
  <si>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</si>
  <si>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</si>
  <si>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</si>
  <si>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</si>
  <si>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</si>
  <si>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</si>
  <si>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</si>
  <si>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</si>
  <si>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</si>
  <si>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</si>
  <si>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</si>
  <si>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</si>
  <si>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</si>
  <si>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</si>
  <si>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</si>
  <si>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</si>
  <si>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</si>
  <si>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</si>
  <si>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</si>
  <si>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</si>
  <si>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</si>
  <si>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</si>
  <si>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</si>
  <si>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</si>
  <si>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</si>
  <si>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</si>
  <si>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</si>
  <si>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</si>
  <si>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</si>
  <si>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</si>
  <si>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</si>
  <si>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</si>
  <si>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</si>
  <si>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</si>
  <si>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</si>
  <si>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</si>
  <si>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</si>
  <si>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</si>
  <si>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</si>
  <si>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</si>
  <si>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</si>
  <si>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</si>
  <si>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</si>
  <si>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</si>
  <si>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</si>
  <si>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</si>
  <si>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</si>
  <si>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</si>
  <si>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</si>
  <si>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</si>
  <si>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</si>
  <si>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</si>
  <si>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</si>
  <si>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</si>
  <si>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</si>
  <si>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</si>
  <si>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</si>
  <si>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</si>
  <si>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</si>
  <si>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</si>
  <si>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</si>
  <si>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</si>
  <si>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</si>
  <si>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</si>
  <si>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</si>
  <si>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</si>
  <si>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</si>
  <si>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</si>
  <si>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</si>
  <si>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</si>
  <si>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</si>
  <si>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</si>
  <si>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</si>
  <si>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</si>
  <si>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</si>
  <si>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</si>
  <si>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</si>
  <si>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</si>
  <si>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</si>
  <si>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</si>
  <si>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</si>
  <si>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</si>
  <si>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</si>
  <si>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</si>
  <si>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</si>
  <si>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</si>
  <si>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</si>
  <si>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</si>
  <si>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</si>
  <si>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</si>
  <si>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</si>
  <si>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</si>
  <si>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</si>
  <si>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</si>
  <si>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</si>
  <si>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</si>
  <si>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</si>
  <si>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</si>
  <si>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</si>
  <si>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</si>
  <si>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</si>
  <si>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</si>
  <si>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</si>
  <si>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</si>
  <si>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</si>
  <si>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</si>
  <si>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</si>
  <si>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</si>
  <si>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</si>
  <si>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</si>
  <si>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</si>
  <si>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</si>
  <si>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</si>
  <si>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</si>
  <si>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</si>
  <si>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</si>
  <si>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</si>
  <si>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</si>
  <si>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</si>
  <si>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</si>
  <si>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</si>
  <si>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</si>
  <si>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</si>
  <si>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</si>
  <si>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</si>
  <si>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</si>
  <si>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</si>
  <si>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</si>
  <si>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</si>
  <si>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</si>
  <si>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</si>
  <si>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</si>
  <si>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</si>
  <si>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</si>
  <si>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</si>
  <si>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</si>
  <si>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</si>
  <si>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</si>
  <si>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</si>
  <si>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</si>
  <si>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</si>
  <si>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</si>
  <si>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</si>
  <si>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</si>
  <si>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</si>
  <si>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</si>
  <si>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</si>
  <si>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</si>
  <si>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</si>
  <si>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</si>
  <si>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</si>
  <si>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</si>
  <si>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</si>
  <si>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</si>
  <si>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</si>
  <si>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</si>
  <si>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</si>
  <si>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</si>
  <si>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</si>
  <si>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</si>
  <si>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</si>
  <si>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</si>
  <si>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</si>
  <si>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</si>
  <si>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</si>
  <si>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</si>
  <si>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</si>
  <si>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</si>
  <si>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</si>
  <si>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</si>
  <si>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</si>
  <si>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</si>
  <si>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</si>
  <si>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</si>
  <si>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</si>
  <si>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</si>
  <si>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</si>
  <si>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</si>
  <si>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</si>
  <si>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</si>
  <si>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</si>
  <si>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</si>
  <si>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</si>
  <si>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</si>
  <si>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</si>
  <si>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</si>
  <si>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</si>
  <si>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</si>
  <si>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</si>
  <si>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</si>
  <si>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</si>
  <si>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</si>
  <si>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</si>
  <si>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A부서</t>
  </si>
  <si>
    <t>CR1000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</si>
</sst>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8" formatCode="d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7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14" fontId="31" fillId="0" borderId="0" xfId="0" applyNumberFormat="1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178" fontId="31" fillId="0" borderId="0" xfId="0" applyNumberFormat="1" applyFont="1" applyAlignment="1">
      <alignment horizontal="center" vertical="center"/>
    </xf>
    <xf numFmtId="178" fontId="30" fillId="0" borderId="0" xfId="0" applyNumberFormat="1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2">
    <dxf>
      <font>
        <b/>
        <i val="0"/>
        <color theme="2" tint="-9.9948118533890809E-2"/>
      </font>
    </dxf>
    <dxf>
      <font>
        <b/>
        <i val="0"/>
        <color theme="2" tint="-9.9948118533890809E-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1337" y="3102111"/>
          <a:ext cx="16112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29827" y="3102111"/>
          <a:ext cx="16112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108974" y="3102111"/>
          <a:ext cx="16112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  <xdr:oneCellAnchor>
    <xdr:from>
      <xdr:col>7</xdr:col>
      <xdr:colOff>107950</xdr:colOff>
      <xdr:row>15</xdr:row>
      <xdr:rowOff>57150</xdr:rowOff>
    </xdr:from>
    <xdr:ext cx="1782604" cy="58015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BAD28F5-6671-1A14-3032-6DCAF9EF51ED}"/>
            </a:ext>
          </a:extLst>
        </xdr:cNvPr>
        <xdr:cNvSpPr txBox="1"/>
      </xdr:nvSpPr>
      <xdr:spPr>
        <a:xfrm>
          <a:off x="4940300" y="3321050"/>
          <a:ext cx="1782604" cy="58015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1. </a:t>
          </a:r>
          <a:r>
            <a:rPr lang="ko-KR" altLang="en-US" sz="1100"/>
            <a:t>왼쪽 방향으로 검색가능</a:t>
          </a:r>
          <a:endParaRPr lang="en-US" altLang="ko-KR" sz="1100"/>
        </a:p>
        <a:p>
          <a:r>
            <a:rPr lang="en-US" altLang="ko-KR" sz="1100"/>
            <a:t>2. </a:t>
          </a:r>
          <a:r>
            <a:rPr lang="ko-KR" altLang="en-US" sz="1100"/>
            <a:t>배열로도 검색 가능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11185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35857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  <xdr:oneCellAnchor>
    <xdr:from>
      <xdr:col>4</xdr:col>
      <xdr:colOff>276736</xdr:colOff>
      <xdr:row>5</xdr:row>
      <xdr:rowOff>74706</xdr:rowOff>
    </xdr:from>
    <xdr:ext cx="683329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DE2E0EB-A69B-4854-9402-8199AE17393B}"/>
            </a:ext>
          </a:extLst>
        </xdr:cNvPr>
        <xdr:cNvSpPr txBox="1"/>
      </xdr:nvSpPr>
      <xdr:spPr>
        <a:xfrm>
          <a:off x="2557214" y="914010"/>
          <a:ext cx="683329" cy="264560"/>
        </a:xfrm>
        <a:prstGeom prst="wedgeRectCallout">
          <a:avLst>
            <a:gd name="adj1" fmla="val 64109"/>
            <a:gd name="adj2" fmla="val 13759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COUNTA</a:t>
          </a:r>
          <a:endParaRPr lang="ko-KR" altLang="en-US" sz="1100"/>
        </a:p>
      </xdr:txBody>
    </xdr:sp>
    <xdr:clientData/>
  </xdr:oneCellAnchor>
  <xdr:oneCellAnchor>
    <xdr:from>
      <xdr:col>6</xdr:col>
      <xdr:colOff>89646</xdr:colOff>
      <xdr:row>18</xdr:row>
      <xdr:rowOff>171822</xdr:rowOff>
    </xdr:from>
    <xdr:ext cx="2509341" cy="996298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344E48F-D1CB-7C3C-CD6C-0762BE84926D}"/>
            </a:ext>
          </a:extLst>
        </xdr:cNvPr>
        <xdr:cNvSpPr txBox="1"/>
      </xdr:nvSpPr>
      <xdr:spPr>
        <a:xfrm>
          <a:off x="3563470" y="3839881"/>
          <a:ext cx="2509341" cy="996298"/>
        </a:xfrm>
        <a:prstGeom prst="wedgeRectCallout">
          <a:avLst>
            <a:gd name="adj1" fmla="val -19669"/>
            <a:gd name="adj2" fmla="val -71706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SEQUENCE</a:t>
          </a:r>
          <a:r>
            <a:rPr lang="ko-KR" altLang="en-US" sz="1100"/>
            <a:t>와 </a:t>
          </a:r>
          <a:r>
            <a:rPr lang="en-US" altLang="ko-KR" sz="1100"/>
            <a:t>weekday</a:t>
          </a:r>
          <a:r>
            <a:rPr lang="ko-KR" altLang="en-US" sz="1100"/>
            <a:t>로 </a:t>
          </a:r>
          <a:endParaRPr lang="en-US" altLang="ko-KR" sz="1100"/>
        </a:p>
        <a:p>
          <a:r>
            <a:rPr lang="en-US" altLang="ko-KR" sz="1100"/>
            <a:t>=sequnce(6,7,p11-weekday(p11,1)+1)</a:t>
          </a:r>
        </a:p>
        <a:p>
          <a:r>
            <a:rPr lang="ko-KR" altLang="en-US" sz="1100"/>
            <a:t>조건부 서식</a:t>
          </a:r>
          <a:endParaRPr lang="en-US" altLang="ko-KR" sz="1100"/>
        </a:p>
        <a:p>
          <a:r>
            <a:rPr lang="en-US" altLang="ko-KR" sz="1100"/>
            <a:t>=month(g10)&lt;&gt;p11  &gt;&gt; </a:t>
          </a:r>
          <a:r>
            <a:rPr lang="ko-KR" altLang="en-US" sz="1100"/>
            <a:t>글자색 회색으로</a:t>
          </a:r>
        </a:p>
      </xdr:txBody>
    </xdr:sp>
    <xdr:clientData/>
  </xdr:oneCellAnchor>
  <xdr:oneCellAnchor>
    <xdr:from>
      <xdr:col>3</xdr:col>
      <xdr:colOff>157206</xdr:colOff>
      <xdr:row>15</xdr:row>
      <xdr:rowOff>186764</xdr:rowOff>
    </xdr:from>
    <xdr:ext cx="2416431" cy="33624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930B966-86D4-4272-6DDC-666938FCF390}"/>
            </a:ext>
          </a:extLst>
        </xdr:cNvPr>
        <xdr:cNvSpPr txBox="1"/>
      </xdr:nvSpPr>
      <xdr:spPr>
        <a:xfrm>
          <a:off x="1673735" y="3160058"/>
          <a:ext cx="2416431" cy="336246"/>
        </a:xfrm>
        <a:prstGeom prst="wedgeRectCallout">
          <a:avLst>
            <a:gd name="adj1" fmla="val -20291"/>
            <a:gd name="adj2" fmla="val -97329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동적배열이 작성된 셀에만 적용한다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5">
      <calculatedColumnFormula>ROW()-4</calculatedColumnFormula>
    </tableColumn>
    <tableColumn id="4" xr3:uid="{56F4E9AA-E240-4E93-8ACF-0ECF15225FE4}" name="제목" dataDxfId="4"/>
    <tableColumn id="5" xr3:uid="{D16615F4-5DD5-4AB2-852D-125C4E6A81A6}" name="학습시간" dataDxfId="3"/>
    <tableColumn id="2" xr3:uid="{72CB5625-5A4E-4542-8192-1F0CBB88C4EC}" name="링크" dataDxfId="2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/>
  </sheetViews>
  <sheetFormatPr defaultRowHeight="17"/>
  <cols>
    <col min="1" max="1" width="5.664062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7"/>
  <cols>
    <col min="3" max="3" width="4.6640625" customWidth="1"/>
    <col min="4" max="4" width="6" style="75" customWidth="1"/>
    <col min="5" max="5" width="73.33203125" style="74" customWidth="1"/>
    <col min="6" max="6" width="12.5" style="74" customWidth="1"/>
    <col min="7" max="7" width="13.1640625" customWidth="1"/>
    <col min="8" max="8" width="25.4140625" hidden="1" customWidth="1"/>
  </cols>
  <sheetData>
    <row r="1" spans="4:8" ht="12.65" customHeight="1" thickBot="1"/>
    <row r="2" spans="4:8" ht="115.75" customHeight="1" thickBot="1">
      <c r="D2" s="95"/>
      <c r="E2" s="96"/>
      <c r="F2" s="96"/>
      <c r="G2" s="97"/>
    </row>
    <row r="3" spans="4:8" ht="10.25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5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5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5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5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5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5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5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5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opLeftCell="C1" zoomScaleNormal="100" workbookViewId="0">
      <selection activeCell="J8" sqref="J8"/>
    </sheetView>
  </sheetViews>
  <sheetFormatPr defaultColWidth="9" defaultRowHeight="18.75" customHeight="1"/>
  <cols>
    <col min="1" max="1" width="3.08203125" style="1" customWidth="1"/>
    <col min="2" max="2" width="9.1640625" style="1" customWidth="1"/>
    <col min="3" max="3" width="18.9140625" style="2" customWidth="1"/>
    <col min="4" max="4" width="9.08203125" style="1" customWidth="1"/>
    <col min="5" max="5" width="9.6640625" style="17" customWidth="1"/>
    <col min="6" max="6" width="4.08203125" style="1" customWidth="1"/>
    <col min="7" max="7" width="9.1640625" style="1" customWidth="1"/>
    <col min="8" max="8" width="15.08203125" style="2" customWidth="1"/>
    <col min="9" max="9" width="10.6640625" style="2" customWidth="1"/>
    <col min="10" max="10" width="9.9140625" style="2" customWidth="1"/>
    <col min="11" max="11" width="9" style="2"/>
    <col min="12" max="12" width="3.664062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5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/>
    </row>
    <row r="17" spans="4:5" ht="18.75" customHeight="1">
      <c r="D17" s="36" t="s">
        <v>89</v>
      </c>
      <c r="E17" s="4"/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15" zoomScaleNormal="115" workbookViewId="0">
      <selection activeCell="K10" sqref="K10"/>
    </sheetView>
  </sheetViews>
  <sheetFormatPr defaultColWidth="9" defaultRowHeight="18.75" customHeight="1"/>
  <cols>
    <col min="1" max="1" width="3.08203125" style="19" customWidth="1"/>
    <col min="2" max="3" width="10.6640625" style="19" customWidth="1"/>
    <col min="4" max="4" width="11.08203125" style="33" bestFit="1" customWidth="1"/>
    <col min="5" max="5" width="3.08203125" style="19" customWidth="1"/>
    <col min="6" max="6" width="9.1640625" style="19" customWidth="1"/>
    <col min="7" max="7" width="2.6640625" style="19" customWidth="1"/>
    <col min="8" max="8" width="9" style="20"/>
    <col min="9" max="9" width="9" style="30"/>
    <col min="10" max="10" width="2" style="33" customWidth="1"/>
    <col min="11" max="11" width="9.6640625" style="33" customWidth="1"/>
    <col min="12" max="12" width="1.664062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85" zoomScaleNormal="85" workbookViewId="0">
      <selection activeCell="M9" sqref="M9"/>
    </sheetView>
  </sheetViews>
  <sheetFormatPr defaultColWidth="9" defaultRowHeight="18.75" customHeight="1"/>
  <cols>
    <col min="1" max="1" width="3.08203125" style="1" customWidth="1"/>
    <col min="2" max="3" width="10.6640625" style="1" customWidth="1"/>
    <col min="4" max="4" width="11.08203125" style="2" bestFit="1" customWidth="1"/>
    <col min="5" max="5" width="3.08203125" style="1" customWidth="1"/>
    <col min="6" max="7" width="9.9140625" style="1" customWidth="1"/>
    <col min="8" max="8" width="9.9140625" style="2" customWidth="1"/>
    <col min="9" max="9" width="2.9140625" style="1" customWidth="1"/>
    <col min="10" max="10" width="11.58203125" style="1" customWidth="1"/>
    <col min="11" max="11" width="2.1640625" style="1" customWidth="1"/>
    <col min="12" max="12" width="10.1640625" style="1" customWidth="1"/>
    <col min="13" max="13" width="11.08203125" style="1" customWidth="1"/>
    <col min="14" max="14" width="9" style="1"/>
    <col min="15" max="15" width="3.664062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5" customHeight="1"/>
    <row r="7" spans="1:15" ht="18.649999999999999" customHeight="1"/>
    <row r="8" spans="1:15" ht="8.4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211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_xlfn._xlws.SORT(B10:D21,{1,3},{-1,-1})</f>
        <v>D부서</v>
      </c>
      <c r="G10" s="15" t="str">
        <v>박서윤</v>
      </c>
      <c r="H10" s="17">
        <v>1760</v>
      </c>
      <c r="J10" s="1" t="str" cm="1">
        <f t="array" ref="J10:J13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D부서</v>
      </c>
      <c r="G11" s="15" t="str">
        <v>조하람</v>
      </c>
      <c r="H11" s="17">
        <v>1260</v>
      </c>
      <c r="J11" s="1" t="str">
        <v>B부서</v>
      </c>
      <c r="K11" s="15"/>
      <c r="L11" s="17" t="str" cm="1">
        <f t="array" ref="L11:L14">_xlfn.ANCHORARRAY(J10)</f>
        <v>A부서</v>
      </c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C부서</v>
      </c>
      <c r="G12" s="15" t="str">
        <v>이준호</v>
      </c>
      <c r="H12" s="17">
        <v>1830</v>
      </c>
      <c r="J12" s="1" t="str">
        <v>C부서</v>
      </c>
      <c r="K12" s="15"/>
      <c r="L12" s="17" t="str">
        <v>B부서</v>
      </c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C부서</v>
      </c>
      <c r="G13" s="15" t="str">
        <v>백서연</v>
      </c>
      <c r="H13" s="17">
        <v>930</v>
      </c>
      <c r="J13" s="1" t="str">
        <v>D부서</v>
      </c>
      <c r="K13" s="15"/>
      <c r="L13" s="17" t="str">
        <v>C부서</v>
      </c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C부서</v>
      </c>
      <c r="G14" s="15" t="str">
        <v>장예린</v>
      </c>
      <c r="H14" s="17">
        <v>290</v>
      </c>
      <c r="K14" s="15"/>
      <c r="L14" s="17" t="str">
        <v>D부서</v>
      </c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홍지아</v>
      </c>
      <c r="H15" s="17">
        <v>1340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B부서</v>
      </c>
      <c r="G17" s="15" t="str">
        <v>정유진</v>
      </c>
      <c r="H17" s="17">
        <v>400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A부서</v>
      </c>
      <c r="G18" s="15" t="str">
        <v>서지훈</v>
      </c>
      <c r="H18" s="17">
        <v>1370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A부서</v>
      </c>
      <c r="G19" s="15" t="str">
        <v>한도윤</v>
      </c>
      <c r="H19" s="17">
        <v>1110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A부서</v>
      </c>
      <c r="G20" s="15" t="str">
        <v>김지우</v>
      </c>
      <c r="H20" s="17">
        <v>360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A부서</v>
      </c>
      <c r="G21" s="15" t="str">
        <v>최하늘</v>
      </c>
      <c r="H21" s="17">
        <v>180</v>
      </c>
    </row>
  </sheetData>
  <phoneticPr fontId="2" type="noConversion"/>
  <dataValidations count="1">
    <dataValidation type="list" allowBlank="1" showInputMessage="1" showErrorMessage="1" sqref="M9" xr:uid="{26E70E0F-3507-4478-A80B-625958A2018A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Normal="100" workbookViewId="0">
      <selection activeCell="J9" sqref="J9"/>
    </sheetView>
  </sheetViews>
  <sheetFormatPr defaultColWidth="9" defaultRowHeight="18.75" customHeight="1"/>
  <cols>
    <col min="1" max="1" width="3.08203125" style="1" customWidth="1"/>
    <col min="2" max="2" width="8.4140625" style="1" customWidth="1"/>
    <col min="3" max="3" width="10" style="1" customWidth="1"/>
    <col min="4" max="4" width="8.83203125" style="1" customWidth="1"/>
    <col min="5" max="5" width="10.9140625" style="1" customWidth="1"/>
    <col min="6" max="6" width="12.6640625" style="1" customWidth="1"/>
    <col min="7" max="7" width="2.1640625" style="1" customWidth="1"/>
    <col min="8" max="9" width="12.1640625" style="1" customWidth="1"/>
    <col min="10" max="10" width="12.664062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" customHeight="1"/>
    <row r="7" spans="1:11" ht="22.75" customHeight="1">
      <c r="I7" s="72" t="s">
        <v>146</v>
      </c>
      <c r="K7" s="93" t="s">
        <v>209</v>
      </c>
    </row>
    <row r="8" spans="1:11" ht="19.25" customHeight="1"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52</v>
      </c>
      <c r="I9" s="28" t="s">
        <v>21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A001</v>
      </c>
      <c r="I10" s="20" t="str">
        <v>김민수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A002</v>
      </c>
      <c r="I11" s="20" t="str">
        <v>박지영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A003</v>
      </c>
      <c r="I12" s="20" t="str">
        <v>이준호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A004</v>
      </c>
      <c r="I13" s="20" t="str">
        <v>최은비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A005</v>
      </c>
      <c r="I14" s="20" t="str">
        <v>정현우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A006</v>
      </c>
      <c r="I15" s="20" t="str">
        <v>한소영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A007</v>
      </c>
      <c r="I16" s="20" t="str">
        <v>오태진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opLeftCell="E1" zoomScaleNormal="100" workbookViewId="0">
      <selection activeCell="J20" sqref="J20"/>
    </sheetView>
  </sheetViews>
  <sheetFormatPr defaultColWidth="9" defaultRowHeight="18.75" customHeight="1"/>
  <cols>
    <col min="1" max="1" width="3.08203125" style="1" customWidth="1"/>
    <col min="2" max="2" width="14.1640625" style="1" customWidth="1"/>
    <col min="3" max="3" width="9.4140625" style="59" customWidth="1"/>
    <col min="4" max="4" width="10" style="1" customWidth="1"/>
    <col min="5" max="5" width="11.6640625" style="1" customWidth="1"/>
    <col min="6" max="6" width="12.5" style="1" customWidth="1"/>
    <col min="7" max="7" width="2.58203125" style="1" customWidth="1"/>
    <col min="8" max="8" width="10" style="1" customWidth="1"/>
    <col min="9" max="9" width="12.1640625" style="71" customWidth="1"/>
    <col min="10" max="10" width="12.5" style="15" customWidth="1"/>
    <col min="11" max="11" width="2.1640625" style="1" customWidth="1"/>
    <col min="12" max="12" width="10.83203125" style="1" customWidth="1"/>
    <col min="13" max="13" width="11.58203125" style="1" customWidth="1"/>
    <col min="14" max="14" width="12.1640625" style="1" customWidth="1"/>
    <col min="15" max="15" width="2.6640625" style="1" customWidth="1"/>
    <col min="16" max="16" width="10.582031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25" customHeight="1"/>
    <row r="7" spans="1:17" s="19" customFormat="1" ht="19.25" customHeight="1">
      <c r="C7" s="60"/>
      <c r="I7" s="66"/>
      <c r="J7" s="20"/>
    </row>
    <row r="8" spans="1:17" s="19" customFormat="1" ht="7.75" customHeight="1">
      <c r="C8" s="60"/>
      <c r="I8" s="66"/>
      <c r="J8" s="20"/>
    </row>
    <row r="9" spans="1:17" s="19" customFormat="1" ht="22.75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75" customHeight="1"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132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75" customHeight="1"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75" customHeight="1"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75" customHeight="1">
      <c r="B13" s="31" t="s">
        <v>125</v>
      </c>
      <c r="C13" s="63" t="s">
        <v>120</v>
      </c>
      <c r="D13" s="31" t="s">
        <v>131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75" customHeight="1"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212</v>
      </c>
      <c r="I14" s="68" t="str" cm="1">
        <f t="array" ref="I14:J14">_xlfn.XLOOKUP(H14,D10:D18,_xlfn.CHOOSECOLS(B10:F18,1,4))</f>
        <v>쿠키런</v>
      </c>
      <c r="J14" s="53">
        <v>45659</v>
      </c>
    </row>
    <row r="15" spans="1:17" s="19" customFormat="1" ht="22.75" customHeight="1"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75" customHeight="1"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30"/>
      <c r="I16" s="66"/>
      <c r="J16" s="20"/>
    </row>
    <row r="17" spans="2:13" s="19" customFormat="1" ht="22.75" customHeight="1"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30"/>
      <c r="I17" s="66"/>
      <c r="J17" s="20"/>
    </row>
    <row r="18" spans="2:13" s="19" customFormat="1" ht="22.75" customHeight="1"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/>
      <c r="I18" s="66"/>
      <c r="J18" s="20"/>
    </row>
    <row r="19" spans="2:13" s="19" customFormat="1" ht="22.75" customHeight="1">
      <c r="C19" s="60"/>
      <c r="I19" s="66"/>
      <c r="J19" s="20"/>
    </row>
    <row r="20" spans="2:13" s="19" customFormat="1" ht="22.75" customHeight="1">
      <c r="C20" s="60"/>
      <c r="I20" s="66"/>
      <c r="J20" s="20"/>
    </row>
    <row r="21" spans="2:13" s="19" customFormat="1" ht="22.75" customHeight="1">
      <c r="C21" s="60"/>
      <c r="I21" s="66"/>
      <c r="J21" s="20"/>
    </row>
    <row r="22" spans="2:13" s="19" customFormat="1" ht="20.399999999999999" customHeight="1">
      <c r="C22" s="60"/>
      <c r="I22" s="66"/>
      <c r="J22" s="20"/>
    </row>
    <row r="23" spans="2:13" s="19" customFormat="1" ht="21" customHeight="1">
      <c r="C23" s="60"/>
      <c r="I23" s="66"/>
      <c r="J23" s="20"/>
      <c r="M23" s="55"/>
    </row>
    <row r="24" spans="2:13" s="19" customFormat="1" ht="21" customHeight="1">
      <c r="C24" s="60"/>
      <c r="I24" s="66"/>
      <c r="J24" s="20"/>
    </row>
    <row r="25" spans="2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9"/>
  <sheetViews>
    <sheetView showGridLines="0" tabSelected="1" zoomScale="85" zoomScaleNormal="85" workbookViewId="0">
      <selection activeCell="D10" sqref="D10"/>
    </sheetView>
  </sheetViews>
  <sheetFormatPr defaultColWidth="9" defaultRowHeight="18.75" customHeight="1"/>
  <cols>
    <col min="1" max="1" width="2.6640625" style="19" customWidth="1"/>
    <col min="2" max="2" width="13.58203125" style="19" customWidth="1"/>
    <col min="3" max="3" width="3.6640625" style="19" customWidth="1"/>
    <col min="4" max="4" width="10" style="20" customWidth="1"/>
    <col min="5" max="5" width="11.5" style="19" customWidth="1"/>
    <col min="6" max="6" width="4.1640625" style="19" customWidth="1"/>
    <col min="7" max="13" width="5.58203125" style="66" customWidth="1"/>
    <col min="14" max="14" width="4.1640625" style="19" customWidth="1"/>
    <col min="15" max="16" width="10.6640625" style="19" customWidth="1"/>
    <col min="17" max="17" width="1.33203125" style="19" customWidth="1"/>
    <col min="18" max="18" width="9.8320312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75" customHeight="1">
      <c r="D7" s="15"/>
      <c r="F7" s="1">
        <f>COUNTA(E10:E109)</f>
        <v>6</v>
      </c>
      <c r="G7" s="71"/>
      <c r="H7" s="71"/>
      <c r="I7" s="71"/>
      <c r="J7" s="71"/>
      <c r="K7" s="71"/>
      <c r="L7" s="71"/>
      <c r="M7" s="71"/>
    </row>
    <row r="8" spans="1:19" s="1" customFormat="1" ht="10.75" customHeight="1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>
      <c r="B9" s="28" t="s">
        <v>153</v>
      </c>
      <c r="D9" s="65" t="s">
        <v>162</v>
      </c>
      <c r="E9" s="65" t="s">
        <v>85</v>
      </c>
      <c r="G9" s="101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2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9">_xlfn.SEQUENCE(100)</f>
        <v>1</v>
      </c>
      <c r="D10" s="20" t="str" cm="1">
        <f t="array" ref="D10:D15">_xlfn.SEQUENCE(COUNTA(E10:E35)) &amp; "번"</f>
        <v>1번</v>
      </c>
      <c r="E10" s="20" t="s">
        <v>158</v>
      </c>
      <c r="G10" s="103" cm="1">
        <f t="array" ref="G10:M15">_xlfn.SEQUENCE(6,7,P11-WEEKDAY(P11,1)+1)</f>
        <v>45711</v>
      </c>
      <c r="H10" s="104">
        <v>45712</v>
      </c>
      <c r="I10" s="104">
        <v>45713</v>
      </c>
      <c r="J10" s="104">
        <v>45714</v>
      </c>
      <c r="K10" s="104">
        <v>45715</v>
      </c>
      <c r="L10" s="104">
        <v>45716</v>
      </c>
      <c r="M10" s="105">
        <v>45717</v>
      </c>
      <c r="N10" s="88"/>
      <c r="O10" s="28" t="s">
        <v>156</v>
      </c>
      <c r="P10" s="31">
        <v>3</v>
      </c>
    </row>
    <row r="11" spans="1:19" ht="18.75" customHeight="1">
      <c r="B11" s="19">
        <v>2</v>
      </c>
      <c r="D11" s="20" t="str">
        <v>2번</v>
      </c>
      <c r="E11" s="20" t="s">
        <v>0</v>
      </c>
      <c r="G11" s="103">
        <v>45718</v>
      </c>
      <c r="H11" s="104">
        <v>45719</v>
      </c>
      <c r="I11" s="104">
        <v>45720</v>
      </c>
      <c r="J11" s="104">
        <v>45721</v>
      </c>
      <c r="K11" s="104">
        <v>45722</v>
      </c>
      <c r="L11" s="104">
        <v>45723</v>
      </c>
      <c r="M11" s="105">
        <v>45724</v>
      </c>
      <c r="N11" s="88"/>
      <c r="O11" s="28" t="s">
        <v>154</v>
      </c>
      <c r="P11" s="53">
        <f>DATE(P9,P10,1)</f>
        <v>45717</v>
      </c>
      <c r="R11" s="87">
        <f>WEEKDAY(P11,1)</f>
        <v>7</v>
      </c>
      <c r="S11" s="91" t="s">
        <v>157</v>
      </c>
    </row>
    <row r="12" spans="1:19" ht="18.75" customHeight="1">
      <c r="B12" s="19">
        <v>3</v>
      </c>
      <c r="D12" s="20" t="str">
        <v>3번</v>
      </c>
      <c r="E12" s="20" t="s">
        <v>159</v>
      </c>
      <c r="G12" s="103">
        <v>45725</v>
      </c>
      <c r="H12" s="104">
        <v>45726</v>
      </c>
      <c r="I12" s="104">
        <v>45727</v>
      </c>
      <c r="J12" s="104">
        <v>45728</v>
      </c>
      <c r="K12" s="104">
        <v>45729</v>
      </c>
      <c r="L12" s="104">
        <v>45730</v>
      </c>
      <c r="M12" s="105">
        <v>45731</v>
      </c>
      <c r="N12" s="88"/>
      <c r="P12" s="66"/>
      <c r="S12" s="92" t="s">
        <v>207</v>
      </c>
    </row>
    <row r="13" spans="1:19" ht="18.75" customHeight="1">
      <c r="B13" s="19">
        <v>4</v>
      </c>
      <c r="D13" s="20" t="str">
        <v>4번</v>
      </c>
      <c r="E13" s="20" t="s">
        <v>160</v>
      </c>
      <c r="G13" s="103">
        <v>45732</v>
      </c>
      <c r="H13" s="104">
        <v>45733</v>
      </c>
      <c r="I13" s="104">
        <v>45734</v>
      </c>
      <c r="J13" s="104">
        <v>45735</v>
      </c>
      <c r="K13" s="104">
        <v>45736</v>
      </c>
      <c r="L13" s="104">
        <v>45737</v>
      </c>
      <c r="M13" s="105">
        <v>45738</v>
      </c>
      <c r="N13" s="88"/>
      <c r="S13" s="73" t="s">
        <v>206</v>
      </c>
    </row>
    <row r="14" spans="1:19" ht="18.75" customHeight="1">
      <c r="B14" s="19">
        <v>5</v>
      </c>
      <c r="D14" s="20" t="str">
        <v>5번</v>
      </c>
      <c r="E14" s="20" t="s">
        <v>161</v>
      </c>
      <c r="G14" s="103">
        <v>45739</v>
      </c>
      <c r="H14" s="104">
        <v>45740</v>
      </c>
      <c r="I14" s="104">
        <v>45741</v>
      </c>
      <c r="J14" s="104">
        <v>45742</v>
      </c>
      <c r="K14" s="104">
        <v>45743</v>
      </c>
      <c r="L14" s="104">
        <v>45744</v>
      </c>
      <c r="M14" s="105">
        <v>45745</v>
      </c>
      <c r="N14" s="88"/>
    </row>
    <row r="15" spans="1:19" ht="18.75" customHeight="1">
      <c r="B15" s="19">
        <v>6</v>
      </c>
      <c r="D15" s="20" t="str">
        <v>6번</v>
      </c>
      <c r="E15" s="20" t="s">
        <v>163</v>
      </c>
      <c r="G15" s="103">
        <v>45746</v>
      </c>
      <c r="H15" s="104">
        <v>45747</v>
      </c>
      <c r="I15" s="104">
        <v>45748</v>
      </c>
      <c r="J15" s="104">
        <v>45749</v>
      </c>
      <c r="K15" s="104">
        <v>45750</v>
      </c>
      <c r="L15" s="104">
        <v>45751</v>
      </c>
      <c r="M15" s="105">
        <v>45752</v>
      </c>
      <c r="N15" s="88"/>
    </row>
    <row r="16" spans="1:19" ht="18.75" customHeight="1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</sheetData>
  <phoneticPr fontId="2" type="noConversion"/>
  <conditionalFormatting sqref="G10:M15">
    <cfRule type="expression" dxfId="1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석남 임</cp:lastModifiedBy>
  <dcterms:created xsi:type="dcterms:W3CDTF">2025-05-28T19:00:34Z</dcterms:created>
  <dcterms:modified xsi:type="dcterms:W3CDTF">2025-06-01T07:24:30Z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