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kin\Downloads\엑기스 함수 마스터 챌린지 2일차\"/>
    </mc:Choice>
  </mc:AlternateContent>
  <xr:revisionPtr revIDLastSave="0" documentId="13_ncr:1_{41022284-6E61-43AF-85BB-1F1792A5CBE7}" xr6:coauthVersionLast="47" xr6:coauthVersionMax="47" xr10:uidLastSave="{00000000-0000-0000-0000-000000000000}"/>
  <bookViews>
    <workbookView xWindow="-105" yWindow="0" windowWidth="29115" windowHeight="20985" activeTab="4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실시간보고서!$K$3:$K$8</definedName>
    <definedName name="_xlchart.v1.1" hidden="1">실시간보고서!$L$3:$L$8</definedName>
    <definedName name="_xlchart.v1.2" hidden="1">실시간보고서!$K$3:$K$8</definedName>
    <definedName name="_xlchart.v1.3" hidden="1">실시간보고서!$L$3:$L$8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구분과 금액범위의 합계를 집계한 보고서를 생성합니다.">_xlfn.LAMBDA(_xlpm.구분,_xlpm.금액,_xlfn.LET(_xlpm.구분범위,_xlpm.구분, _xlpm.금액범위,_xlpm.금액, _xlpm.구분목록,_xlfn.UNIQUE(_xlpm.구분범위), _xlpm.집계범위,SUMIF(_xlpm.구분범위,_xlpm.구분목록,_xlpm.금액범위), 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7" l="1" a="1"/>
  <c r="N3" i="7" s="1"/>
  <c r="K3" i="7" s="1" a="1"/>
  <c r="K3" i="7" s="1"/>
  <c r="I2" i="7" a="1"/>
  <c r="I2" i="7" s="1"/>
  <c r="O17" i="5" a="1"/>
  <c r="O17" i="5" s="1"/>
  <c r="O10" i="5" a="1"/>
  <c r="O10" i="5" s="1"/>
  <c r="C1" i="10" a="1"/>
  <c r="C1" i="10" s="1"/>
  <c r="C17" i="5" a="1"/>
  <c r="C17" i="5" s="1"/>
  <c r="E10" i="4" a="1"/>
  <c r="E10" i="4" s="1"/>
  <c r="N10" i="3" a="1"/>
  <c r="N10" i="3" s="1"/>
  <c r="Q10" i="3" a="1"/>
  <c r="Q10" i="3" s="1"/>
  <c r="F10" i="3" a="1"/>
  <c r="F10" i="3" s="1"/>
  <c r="O10" i="9" a="1"/>
  <c r="O10" i="9" s="1"/>
  <c r="G10" i="9" a="1"/>
  <c r="G10" i="9" s="1"/>
  <c r="F10" i="9" a="1"/>
  <c r="F10" i="9" s="1"/>
  <c r="E10" i="9" a="1"/>
  <c r="E10" i="9" s="1"/>
  <c r="C20" i="4"/>
  <c r="G8" i="9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<sst xmlns="http://schemas.openxmlformats.org/spreadsheetml/2006/main" count="3908" uniqueCount="254">
  <si>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</si>
  <si>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</si>
  <si>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</si>
  <si>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</si>
  <si>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</si>
  <si>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</si>
  <si>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</si>
  <si>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</si>
  <si>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</si>
  <si>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</si>
  <si>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</si>
  <si>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</si>
  <si>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</si>
  <si>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</si>
  <si>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</si>
  <si>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</si>
  <si>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</si>
  <si>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</si>
  <si>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</si>
  <si>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</si>
  <si>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</si>
  <si>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</si>
  <si>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</si>
  <si>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</si>
  <si>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</si>
  <si>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</si>
  <si>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</si>
  <si>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</si>
  <si>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</si>
  <si>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</si>
  <si>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</si>
  <si>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</si>
  <si>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</si>
  <si>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</si>
  <si>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</si>
  <si>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</si>
  <si>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</si>
  <si>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</si>
  <si>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</si>
  <si>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</si>
  <si>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</si>
  <si>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</si>
  <si>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</si>
  <si>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</si>
  <si>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</si>
  <si>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</si>
  <si>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</si>
  <si>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</si>
  <si>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</si>
  <si>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</si>
  <si>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</si>
  <si>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</si>
  <si>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</si>
  <si>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</si>
  <si>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</si>
  <si>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</si>
  <si>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</si>
  <si>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</si>
  <si>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</si>
  <si>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</si>
  <si>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</si>
  <si>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</si>
  <si>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</si>
  <si>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</si>
  <si>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</si>
  <si>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</si>
  <si>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</si>
  <si>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</si>
  <si>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</si>
  <si>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</si>
  <si>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</si>
  <si>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</si>
  <si>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</si>
  <si>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</si>
  <si>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</si>
  <si>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</si>
  <si>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</si>
  <si>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</si>
  <si>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</si>
  <si>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</si>
  <si>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</si>
  <si>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</si>
  <si>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</si>
  <si>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</si>
  <si>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</si>
  <si>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</si>
  <si>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</si>
  <si>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</si>
  <si>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</si>
  <si>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</si>
  <si>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</si>
  <si>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</si>
  <si>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</si>
  <si>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</si>
  <si>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</si>
  <si>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</si>
  <si>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</si>
  <si>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</si>
  <si>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</si>
  <si>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</si>
  <si>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</si>
  <si>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</si>
  <si>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</si>
  <si>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</si>
  <si>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</si>
  <si>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</si>
  <si>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</si>
  <si>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</si>
  <si>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</si>
  <si>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</si>
  <si>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</si>
  <si>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</si>
  <si>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</si>
  <si>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</si>
  <si>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</si>
  <si>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</si>
  <si>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</si>
  <si>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</si>
  <si>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</si>
  <si>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</si>
  <si>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</si>
  <si>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</si>
  <si>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</si>
  <si>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</si>
  <si>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</si>
  <si>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</si>
  <si>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</si>
  <si>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</si>
  <si>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</si>
  <si>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</si>
  <si>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</si>
  <si>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</si>
  <si>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</si>
  <si>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</si>
  <si>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</si>
  <si>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</si>
  <si>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</si>
  <si>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</si>
  <si>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</si>
  <si>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</si>
  <si>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</si>
  <si>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</si>
  <si>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</si>
  <si>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</si>
  <si>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</si>
  <si>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</si>
  <si>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</si>
  <si>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</si>
  <si>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</si>
  <si>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</si>
  <si>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</si>
  <si>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</si>
  <si>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</si>
  <si>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</si>
  <si>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</si>
  <si>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</si>
  <si>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</si>
  <si>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</si>
  <si>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</si>
  <si>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</si>
  <si>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</si>
  <si>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</si>
  <si>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</si>
  <si>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</si>
  <si>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</si>
  <si>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</si>
  <si>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</si>
  <si>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</si>
  <si>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</si>
  <si>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</si>
  <si>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</si>
  <si>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</si>
  <si>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</si>
  <si>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</si>
  <si>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</si>
  <si>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</si>
  <si>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</si>
  <si>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</si>
  <si>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</si>
  <si>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</si>
  <si>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</si>
  <si>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</si>
  <si>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</si>
  <si>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</si>
  <si>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</si>
  <si>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</si>
  <si>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</si>
  <si>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</si>
  <si>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</si>
  <si>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</si>
  <si>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</si>
  <si>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</si>
  <si>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</si>
  <si>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</si>
  <si>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</si>
  <si>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</si>
  <si>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</si>
  <si>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</si>
  <si>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</si>
  <si>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</si>
  <si>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</si>
  <si>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</si>
  <si>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</si>
  <si>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</si>
  <si>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</si>
  <si>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</si>
  <si>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</si>
  <si>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</si>
  <si>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</si>
  <si>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</si>
  <si>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</si>
  <si>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</si>
  <si>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</si>
  <si>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</si>
  <si>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</si>
  <si>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</si>
  <si>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</si>
  <si>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</si>
  <si>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</si>
  <si>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</si>
  <si>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</si>
  <si>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</si>
  <si>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</si>
  <si>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</si>
  <si>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</si>
  <si>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</si>
  <si>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</si>
  <si>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</si>
  <si>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</si>
  <si>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</si>
  <si>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</si>
  <si>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</si>
  <si>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</si>
  <si>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</si>
  <si>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</si>
  <si>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</si>
  <si>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 xml:space="preserve">원리 이해 !! </t>
    <phoneticPr fontId="2" type="noConversion"/>
  </si>
  <si>
    <t>본회의실</t>
  </si>
  <si>
    <t>DROP은 순서대로 나눠서 해야함 (2,-2)이렇게 안됨</t>
    <phoneticPr fontId="2" type="noConversion"/>
  </si>
  <si>
    <t>CHOOSECOLS</t>
    <phoneticPr fontId="2" type="noConversion"/>
  </si>
  <si>
    <t>TAKE</t>
    <phoneticPr fontId="2" type="noConversion"/>
  </si>
  <si>
    <t>DROP</t>
    <phoneticPr fontId="2" type="noConversion"/>
  </si>
  <si>
    <t>INDEX</t>
    <phoneticPr fontId="2" type="noConversion"/>
  </si>
  <si>
    <t>추출한값의 평균 구하기</t>
    <phoneticPr fontId="2" type="noConversion"/>
  </si>
  <si>
    <t>MYREPORT</t>
    <phoneticPr fontId="2" type="noConversion"/>
  </si>
  <si>
    <t>M365사용자는 GROUPBY 함수로 사용가능</t>
    <phoneticPr fontId="2" type="noConversion"/>
  </si>
  <si>
    <t>GROUPBY</t>
    <phoneticPr fontId="2" type="noConversion"/>
  </si>
  <si>
    <t>컨트롤+시프트+방향키 : 인접 영역 선택</t>
  </si>
  <si>
    <t>컨트롤+백스페이스 : 수식편집셀로 이동</t>
  </si>
  <si>
    <t>CHOOSECOLS : 배열</t>
  </si>
  <si>
    <t>SUMIF : 범위</t>
  </si>
  <si>
    <t>INDEX : 범위</t>
  </si>
  <si>
    <t>함수 넣을 때 배열, 범위, 참조 인지 확인하기!!</t>
  </si>
  <si>
    <t>차트만들 영역 선택후 추천차트-모든차트-트리맵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</si>
</sst>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</cx:f>
      </cx:strDim>
      <cx:numDim type="size">
        <cx:f>_xlchart.v1.3</cx:f>
      </cx:numDim>
    </cx:data>
  </cx:chartData>
  <cx:chart>
    <cx:title pos="t" align="ctr" overlay="0"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endParaRPr lang="ko-KR" altLang="en-US" sz="1400" b="0" i="0" u="none" strike="noStrike" baseline="0">
            <a:solidFill>
              <a:sysClr val="windowText" lastClr="000000">
                <a:lumMod val="65000"/>
                <a:lumOff val="35000"/>
              </a:sysClr>
            </a:solidFill>
            <a:latin typeface="Aptos Narrow" panose="02110004020202020204"/>
            <a:ea typeface="맑은 고딕" panose="020B0503020000020004" pitchFamily="50" charset="-127"/>
          </a:endParaRPr>
        </a:p>
      </cx:txPr>
    </cx:title>
    <cx:plotArea>
      <cx:plotAreaRegion>
        <cx:series layoutId="treemap" uniqueId="{E1756158-EC1D-469F-88A6-A4B317D9E85D}"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7</xdr:row>
      <xdr:rowOff>841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145980</xdr:colOff>
      <xdr:row>8</xdr:row>
      <xdr:rowOff>201682</xdr:rowOff>
    </xdr:from>
    <xdr:to>
      <xdr:col>13</xdr:col>
      <xdr:colOff>885825</xdr:colOff>
      <xdr:row>17</xdr:row>
      <xdr:rowOff>239781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차트 1">
              <a:extLst>
                <a:ext uri="{FF2B5EF4-FFF2-40B4-BE49-F238E27FC236}">
                  <a16:creationId xmlns:a16="http://schemas.microsoft.com/office/drawing/2014/main" id="{C0A38775-C061-F516-653C-B17249FDCB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5176" y="2653334"/>
              <a:ext cx="5411236" cy="279620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5"/>
  <sheetViews>
    <sheetView showGridLines="0" zoomScale="145" zoomScaleNormal="145" workbookViewId="0">
      <selection activeCell="O8" sqref="O8"/>
    </sheetView>
  </sheetViews>
  <sheetFormatPr defaultColWidth="9" defaultRowHeight="18.75" customHeight="1" x14ac:dyDescent="0.3"/>
  <cols>
    <col min="1" max="1" width="3.125" style="1" customWidth="1"/>
    <col min="2" max="3" width="11.25" style="19" customWidth="1"/>
    <col min="4" max="4" width="3.25" style="19" customWidth="1"/>
    <col min="5" max="5" width="10.875" style="19" customWidth="1"/>
    <col min="6" max="6" width="9.75" style="9" customWidth="1"/>
    <col min="7" max="7" width="10.625" style="9" customWidth="1"/>
    <col min="8" max="8" width="8.75" style="9" customWidth="1"/>
    <col min="9" max="9" width="3.875" style="1" customWidth="1"/>
    <col min="10" max="10" width="5.75" style="46" customWidth="1"/>
    <col min="11" max="11" width="10.375" style="2" customWidth="1"/>
    <col min="12" max="12" width="12.25" style="9" customWidth="1"/>
    <col min="13" max="13" width="10.5" style="19" customWidth="1"/>
    <col min="14" max="14" width="3.75" style="46" customWidth="1"/>
    <col min="15" max="16" width="11.25" style="19" customWidth="1"/>
    <col min="17" max="17" width="11.25" style="20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 x14ac:dyDescent="0.3">
      <c r="A2" s="6"/>
      <c r="B2" s="8" t="s">
        <v>209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 x14ac:dyDescent="0.3">
      <c r="A3" s="6"/>
      <c r="B3" s="7" t="s">
        <v>210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 x14ac:dyDescent="0.3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 x14ac:dyDescent="0.3">
      <c r="B5" s="53" t="s">
        <v>211</v>
      </c>
      <c r="F5" s="10"/>
      <c r="G5" s="10"/>
      <c r="H5" s="10"/>
      <c r="J5" s="45"/>
      <c r="K5" s="42"/>
      <c r="L5" s="10"/>
      <c r="N5" s="45"/>
      <c r="Q5" s="40"/>
    </row>
    <row r="6" spans="1:17" ht="12" customHeight="1" x14ac:dyDescent="0.3">
      <c r="B6" s="1"/>
      <c r="C6" s="1"/>
      <c r="D6" s="1"/>
    </row>
    <row r="7" spans="1:17" ht="18.600000000000001" customHeight="1" x14ac:dyDescent="0.3">
      <c r="B7" s="1"/>
      <c r="C7" s="1"/>
      <c r="D7" s="1"/>
      <c r="E7" s="21" t="s">
        <v>120</v>
      </c>
      <c r="F7" s="21" t="s">
        <v>186</v>
      </c>
      <c r="O7" s="51" t="s">
        <v>204</v>
      </c>
      <c r="P7" s="2"/>
      <c r="Q7" s="21" t="s">
        <v>208</v>
      </c>
    </row>
    <row r="8" spans="1:17" ht="18.600000000000001" customHeight="1" x14ac:dyDescent="0.3">
      <c r="E8" s="43" t="s">
        <v>184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193</v>
      </c>
      <c r="P8" s="2"/>
      <c r="Q8" s="18">
        <v>4000</v>
      </c>
    </row>
    <row r="9" spans="1:17" ht="18.600000000000001" customHeight="1" x14ac:dyDescent="0.3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51" t="s">
        <v>204</v>
      </c>
      <c r="L9" s="51" t="s">
        <v>203</v>
      </c>
      <c r="M9" s="21" t="s">
        <v>202</v>
      </c>
      <c r="N9" s="19"/>
      <c r="O9" s="51" t="s">
        <v>204</v>
      </c>
      <c r="P9" s="51" t="s">
        <v>203</v>
      </c>
      <c r="Q9" s="21" t="s">
        <v>202</v>
      </c>
    </row>
    <row r="10" spans="1:17" ht="18.600000000000001" customHeight="1" x14ac:dyDescent="0.3">
      <c r="B10" s="2" t="s">
        <v>184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cm="1">
        <f t="array" ref="G10:G17">_xlfn.ANCHORARRAY(E10)+_xlfn.ANCHORARRAY(F10)</f>
        <v>2</v>
      </c>
      <c r="K10" s="13" t="s">
        <v>195</v>
      </c>
      <c r="L10" s="13" t="s">
        <v>205</v>
      </c>
      <c r="M10" s="52">
        <v>4900</v>
      </c>
      <c r="N10" s="19"/>
      <c r="O10" s="19" t="str" cm="1">
        <f t="array" ref="O10:Q13">_xlfn._xlws.FILTER(K10:M20,(K10:K20=O8)*(M10:M20&gt;=Q8))</f>
        <v>B팀</v>
      </c>
      <c r="P10" s="19" t="str">
        <v>최서현</v>
      </c>
      <c r="Q10" s="20">
        <v>5300</v>
      </c>
    </row>
    <row r="11" spans="1:17" ht="18.600000000000001" customHeight="1" x14ac:dyDescent="0.3">
      <c r="B11" s="2" t="s">
        <v>184</v>
      </c>
      <c r="C11" s="2">
        <v>67</v>
      </c>
      <c r="E11" s="19" t="b">
        <v>1</v>
      </c>
      <c r="F11" s="9" t="b">
        <v>0</v>
      </c>
      <c r="G11" s="9">
        <v>1</v>
      </c>
      <c r="K11" s="43" t="s">
        <v>193</v>
      </c>
      <c r="L11" s="43" t="s">
        <v>201</v>
      </c>
      <c r="M11" s="18">
        <v>5300</v>
      </c>
      <c r="N11" s="19"/>
      <c r="O11" s="19" t="str">
        <v>B팀</v>
      </c>
      <c r="P11" s="19" t="str">
        <v>김준</v>
      </c>
      <c r="Q11" s="20">
        <v>7100</v>
      </c>
    </row>
    <row r="12" spans="1:17" ht="18.600000000000001" customHeight="1" x14ac:dyDescent="0.3">
      <c r="B12" s="2" t="s">
        <v>185</v>
      </c>
      <c r="C12" s="2">
        <v>85</v>
      </c>
      <c r="E12" s="19" t="b">
        <v>0</v>
      </c>
      <c r="F12" s="9" t="b">
        <v>1</v>
      </c>
      <c r="G12" s="9">
        <v>1</v>
      </c>
      <c r="K12" s="13" t="s">
        <v>206</v>
      </c>
      <c r="L12" s="13" t="s">
        <v>200</v>
      </c>
      <c r="M12" s="52">
        <v>3800</v>
      </c>
      <c r="N12" s="19"/>
      <c r="O12" s="19" t="str">
        <v>B팀</v>
      </c>
      <c r="P12" s="19" t="str">
        <v>임서영</v>
      </c>
      <c r="Q12" s="20">
        <v>7900</v>
      </c>
    </row>
    <row r="13" spans="1:17" ht="18.600000000000001" customHeight="1" x14ac:dyDescent="0.3">
      <c r="B13" s="2" t="s">
        <v>184</v>
      </c>
      <c r="C13" s="2">
        <v>81</v>
      </c>
      <c r="E13" s="19" t="b">
        <v>1</v>
      </c>
      <c r="F13" s="9" t="b">
        <v>1</v>
      </c>
      <c r="G13" s="9">
        <v>2</v>
      </c>
      <c r="K13" s="43" t="s">
        <v>193</v>
      </c>
      <c r="L13" s="43" t="s">
        <v>199</v>
      </c>
      <c r="M13" s="18">
        <v>3100</v>
      </c>
      <c r="N13" s="19"/>
      <c r="O13" s="19" t="str">
        <v>B팀</v>
      </c>
      <c r="P13" s="19" t="str">
        <v>이서연</v>
      </c>
      <c r="Q13" s="20">
        <v>4300</v>
      </c>
    </row>
    <row r="14" spans="1:17" ht="18.600000000000001" customHeight="1" x14ac:dyDescent="0.3">
      <c r="B14" s="2" t="s">
        <v>185</v>
      </c>
      <c r="C14" s="2">
        <v>84</v>
      </c>
      <c r="E14" s="19" t="b">
        <v>0</v>
      </c>
      <c r="F14" s="9" t="b">
        <v>1</v>
      </c>
      <c r="G14" s="9">
        <v>1</v>
      </c>
      <c r="K14" s="13" t="s">
        <v>207</v>
      </c>
      <c r="L14" s="13" t="s">
        <v>198</v>
      </c>
      <c r="M14" s="52">
        <v>7100</v>
      </c>
    </row>
    <row r="15" spans="1:17" ht="18.600000000000001" customHeight="1" x14ac:dyDescent="0.3">
      <c r="B15" s="2" t="s">
        <v>185</v>
      </c>
      <c r="C15" s="2">
        <v>77</v>
      </c>
      <c r="E15" s="19" t="b">
        <v>0</v>
      </c>
      <c r="F15" s="9" t="b">
        <v>0</v>
      </c>
      <c r="G15" s="9">
        <v>0</v>
      </c>
      <c r="K15" s="43" t="s">
        <v>195</v>
      </c>
      <c r="L15" s="43" t="s">
        <v>197</v>
      </c>
      <c r="M15" s="18">
        <v>3900</v>
      </c>
    </row>
    <row r="16" spans="1:17" ht="18.600000000000001" customHeight="1" x14ac:dyDescent="0.3">
      <c r="B16" s="2" t="s">
        <v>184</v>
      </c>
      <c r="C16" s="2">
        <v>77</v>
      </c>
      <c r="E16" s="19" t="b">
        <v>1</v>
      </c>
      <c r="F16" s="9" t="b">
        <v>0</v>
      </c>
      <c r="G16" s="9">
        <v>1</v>
      </c>
      <c r="K16" s="13" t="s">
        <v>193</v>
      </c>
      <c r="L16" s="13" t="s">
        <v>196</v>
      </c>
      <c r="M16" s="52">
        <v>7900</v>
      </c>
    </row>
    <row r="17" spans="2:13" ht="18.600000000000001" customHeight="1" x14ac:dyDescent="0.3">
      <c r="B17" s="2" t="s">
        <v>185</v>
      </c>
      <c r="C17" s="2">
        <v>96</v>
      </c>
      <c r="E17" s="19" t="b">
        <v>0</v>
      </c>
      <c r="F17" s="9" t="b">
        <v>1</v>
      </c>
      <c r="G17" s="9">
        <v>1</v>
      </c>
      <c r="K17" s="43" t="s">
        <v>206</v>
      </c>
      <c r="L17" s="43" t="s">
        <v>194</v>
      </c>
      <c r="M17" s="18">
        <v>6400</v>
      </c>
    </row>
    <row r="18" spans="2:13" ht="18.600000000000001" customHeight="1" x14ac:dyDescent="0.3">
      <c r="B18" s="2"/>
      <c r="C18" s="2"/>
      <c r="K18" s="13" t="s">
        <v>193</v>
      </c>
      <c r="L18" s="13" t="s">
        <v>192</v>
      </c>
      <c r="M18" s="52">
        <v>4300</v>
      </c>
    </row>
    <row r="19" spans="2:13" ht="18.600000000000001" customHeight="1" x14ac:dyDescent="0.3">
      <c r="B19" s="2"/>
      <c r="C19" s="2"/>
      <c r="K19" s="43" t="s">
        <v>207</v>
      </c>
      <c r="L19" s="43" t="s">
        <v>191</v>
      </c>
      <c r="M19" s="18">
        <v>3600</v>
      </c>
    </row>
    <row r="20" spans="2:13" ht="18.75" customHeight="1" x14ac:dyDescent="0.3">
      <c r="K20" s="13" t="s">
        <v>206</v>
      </c>
      <c r="L20" s="13" t="s">
        <v>190</v>
      </c>
      <c r="M20" s="52">
        <v>3500</v>
      </c>
    </row>
    <row r="25" spans="2:13" ht="18.75" customHeight="1" x14ac:dyDescent="0.3">
      <c r="B25" s="19" t="s">
        <v>236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zoomScale="130" zoomScaleNormal="130" workbookViewId="0">
      <selection activeCell="N10" sqref="N10"/>
    </sheetView>
  </sheetViews>
  <sheetFormatPr defaultColWidth="9" defaultRowHeight="18.75" customHeight="1" x14ac:dyDescent="0.3"/>
  <cols>
    <col min="1" max="1" width="3.125" style="1" customWidth="1"/>
    <col min="2" max="2" width="9.75" style="1" customWidth="1"/>
    <col min="3" max="3" width="10.25" style="1" customWidth="1"/>
    <col min="4" max="4" width="11" style="1" customWidth="1"/>
    <col min="5" max="5" width="4.875" style="1" customWidth="1"/>
    <col min="6" max="8" width="9.75" style="9" customWidth="1"/>
    <col min="9" max="9" width="3.875" style="1" customWidth="1"/>
    <col min="10" max="10" width="17" style="46" customWidth="1"/>
    <col min="11" max="11" width="21.875" style="2" customWidth="1"/>
    <col min="12" max="12" width="12.25" style="9" customWidth="1"/>
    <col min="13" max="13" width="9.75" style="1" customWidth="1"/>
    <col min="14" max="14" width="17.25" style="46" customWidth="1"/>
    <col min="15" max="15" width="20.875" style="2" customWidth="1"/>
    <col min="16" max="16" width="3.125" style="19" customWidth="1"/>
    <col min="17" max="17" width="13.75" style="2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 x14ac:dyDescent="0.3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 x14ac:dyDescent="0.3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 x14ac:dyDescent="0.3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 x14ac:dyDescent="0.3">
      <c r="B5" s="4" t="s">
        <v>18</v>
      </c>
      <c r="F5" s="10"/>
      <c r="G5" s="10"/>
      <c r="H5" s="10"/>
      <c r="J5" s="45"/>
      <c r="K5" s="42"/>
      <c r="L5" s="10"/>
      <c r="N5" s="45"/>
      <c r="O5" s="42"/>
      <c r="P5" s="39"/>
      <c r="Q5" s="42"/>
    </row>
    <row r="6" spans="1:17" ht="12" customHeight="1" x14ac:dyDescent="0.3"/>
    <row r="7" spans="1:17" ht="20.45" customHeight="1" x14ac:dyDescent="0.3">
      <c r="K7" s="55" t="s">
        <v>213</v>
      </c>
      <c r="N7" s="48" t="s">
        <v>212</v>
      </c>
      <c r="O7" s="48" t="s">
        <v>181</v>
      </c>
    </row>
    <row r="8" spans="1:17" ht="18.600000000000001" customHeight="1" x14ac:dyDescent="0.3">
      <c r="K8" s="55" t="s">
        <v>214</v>
      </c>
      <c r="N8" s="54">
        <v>45818</v>
      </c>
      <c r="O8" s="43" t="s">
        <v>237</v>
      </c>
      <c r="Q8" s="55"/>
    </row>
    <row r="9" spans="1:17" ht="18.75" customHeight="1" x14ac:dyDescent="0.3">
      <c r="B9" s="21" t="s">
        <v>17</v>
      </c>
      <c r="C9" s="21" t="s">
        <v>16</v>
      </c>
      <c r="D9" s="21" t="s">
        <v>216</v>
      </c>
      <c r="F9" s="62" t="s">
        <v>27</v>
      </c>
      <c r="G9" s="62"/>
      <c r="H9" s="62"/>
      <c r="J9" s="48" t="s">
        <v>150</v>
      </c>
      <c r="K9" s="21" t="s">
        <v>149</v>
      </c>
      <c r="L9" s="21" t="s">
        <v>181</v>
      </c>
      <c r="N9" s="48" t="s">
        <v>150</v>
      </c>
      <c r="O9" s="21" t="s">
        <v>149</v>
      </c>
      <c r="Q9" s="21" t="s">
        <v>215</v>
      </c>
    </row>
    <row r="10" spans="1:17" ht="18.75" customHeight="1" x14ac:dyDescent="0.3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7">
        <v>45811.375</v>
      </c>
      <c r="K10" s="43" t="s">
        <v>151</v>
      </c>
      <c r="L10" s="18" t="s">
        <v>182</v>
      </c>
      <c r="N10" s="47" cm="1">
        <f t="array" ref="N10:O14">_xlfn.TAKE(_xlfn._xlws.SORT(_xlfn._xlws.FILTER(J10:K39,(L10:L39=O8)*(J10:J39&gt;=N8)),1,1),5)</f>
        <v>45818.645833333336</v>
      </c>
      <c r="O10" s="43" t="str">
        <v>인사 정책 개편 논의</v>
      </c>
      <c r="Q10" s="2" t="str" cm="1">
        <f t="array" ref="Q10:Q11">_xlfn.UNIQUE(L10:L39)</f>
        <v>소회의실</v>
      </c>
    </row>
    <row r="11" spans="1:17" ht="18.75" customHeight="1" x14ac:dyDescent="0.3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7">
        <v>45811.604166666664</v>
      </c>
      <c r="K11" s="43" t="s">
        <v>152</v>
      </c>
      <c r="L11" s="18" t="s">
        <v>183</v>
      </c>
      <c r="N11" s="47">
        <v>45819.583333333336</v>
      </c>
      <c r="O11" s="43" t="str">
        <v>브랜드 전략 세션</v>
      </c>
      <c r="Q11" s="2" t="str">
        <v>본회의실</v>
      </c>
    </row>
    <row r="12" spans="1:17" ht="18.75" customHeight="1" x14ac:dyDescent="0.3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7">
        <v>45812.458333333336</v>
      </c>
      <c r="K12" s="43" t="s">
        <v>153</v>
      </c>
      <c r="L12" s="18" t="s">
        <v>182</v>
      </c>
      <c r="N12" s="47">
        <v>45820.541666666664</v>
      </c>
      <c r="O12" s="43" t="str">
        <v>QA 결과 리뷰</v>
      </c>
    </row>
    <row r="13" spans="1:17" ht="18.75" customHeight="1" x14ac:dyDescent="0.3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154</v>
      </c>
      <c r="L13" s="18" t="s">
        <v>183</v>
      </c>
      <c r="N13" s="47">
        <v>45821.666666666664</v>
      </c>
      <c r="O13" s="43" t="str">
        <v>서비스 운영 리포트 정리</v>
      </c>
    </row>
    <row r="14" spans="1:17" ht="18.75" customHeight="1" x14ac:dyDescent="0.3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155</v>
      </c>
      <c r="L14" s="18" t="s">
        <v>182</v>
      </c>
      <c r="N14" s="47">
        <v>45822.604166666664</v>
      </c>
      <c r="O14" s="43" t="str">
        <v>클라이언트 피드백 분석</v>
      </c>
    </row>
    <row r="15" spans="1:17" ht="18.75" customHeight="1" x14ac:dyDescent="0.3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156</v>
      </c>
      <c r="L15" s="18" t="s">
        <v>183</v>
      </c>
    </row>
    <row r="16" spans="1:17" ht="18.75" customHeight="1" x14ac:dyDescent="0.3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157</v>
      </c>
      <c r="L16" s="18" t="s">
        <v>182</v>
      </c>
    </row>
    <row r="17" spans="2:12" ht="18.75" customHeight="1" x14ac:dyDescent="0.3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158</v>
      </c>
      <c r="L17" s="18" t="s">
        <v>183</v>
      </c>
    </row>
    <row r="18" spans="2:12" ht="18.75" customHeight="1" x14ac:dyDescent="0.3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159</v>
      </c>
      <c r="L18" s="18" t="s">
        <v>182</v>
      </c>
    </row>
    <row r="19" spans="2:12" ht="18.75" customHeight="1" x14ac:dyDescent="0.3">
      <c r="B19" s="18" t="s">
        <v>148</v>
      </c>
      <c r="C19" s="18" t="s">
        <v>10</v>
      </c>
      <c r="D19" s="18">
        <v>2931800</v>
      </c>
      <c r="J19" s="47">
        <v>45815.541666666664</v>
      </c>
      <c r="K19" s="43" t="s">
        <v>160</v>
      </c>
      <c r="L19" s="18" t="s">
        <v>183</v>
      </c>
    </row>
    <row r="20" spans="2:12" ht="18.75" customHeight="1" x14ac:dyDescent="0.3">
      <c r="J20" s="47">
        <v>45818.375</v>
      </c>
      <c r="K20" s="43" t="s">
        <v>161</v>
      </c>
      <c r="L20" s="18" t="s">
        <v>182</v>
      </c>
    </row>
    <row r="21" spans="2:12" ht="18.75" customHeight="1" x14ac:dyDescent="0.3">
      <c r="J21" s="47">
        <v>45818.645833333336</v>
      </c>
      <c r="K21" s="43" t="s">
        <v>162</v>
      </c>
      <c r="L21" s="18" t="s">
        <v>183</v>
      </c>
    </row>
    <row r="22" spans="2:12" ht="18.75" customHeight="1" x14ac:dyDescent="0.3">
      <c r="J22" s="47">
        <v>45819.458333333336</v>
      </c>
      <c r="K22" s="43" t="s">
        <v>163</v>
      </c>
      <c r="L22" s="18" t="s">
        <v>182</v>
      </c>
    </row>
    <row r="23" spans="2:12" ht="18.75" customHeight="1" x14ac:dyDescent="0.3">
      <c r="J23" s="47">
        <v>45819.583333333336</v>
      </c>
      <c r="K23" s="43" t="s">
        <v>164</v>
      </c>
      <c r="L23" s="18" t="s">
        <v>183</v>
      </c>
    </row>
    <row r="24" spans="2:12" ht="18.75" customHeight="1" x14ac:dyDescent="0.3">
      <c r="J24" s="47">
        <v>45820.354166666664</v>
      </c>
      <c r="K24" s="43" t="s">
        <v>165</v>
      </c>
      <c r="L24" s="18" t="s">
        <v>182</v>
      </c>
    </row>
    <row r="25" spans="2:12" ht="18.75" customHeight="1" x14ac:dyDescent="0.3">
      <c r="J25" s="47">
        <v>45820.541666666664</v>
      </c>
      <c r="K25" s="43" t="s">
        <v>166</v>
      </c>
      <c r="L25" s="18" t="s">
        <v>183</v>
      </c>
    </row>
    <row r="26" spans="2:12" ht="18.75" customHeight="1" x14ac:dyDescent="0.3">
      <c r="J26" s="47">
        <v>45821.4375</v>
      </c>
      <c r="K26" s="43" t="s">
        <v>167</v>
      </c>
      <c r="L26" s="18" t="s">
        <v>182</v>
      </c>
    </row>
    <row r="27" spans="2:12" ht="18.75" customHeight="1" x14ac:dyDescent="0.3">
      <c r="J27" s="47">
        <v>45821.666666666664</v>
      </c>
      <c r="K27" s="43" t="s">
        <v>168</v>
      </c>
      <c r="L27" s="18" t="s">
        <v>183</v>
      </c>
    </row>
    <row r="28" spans="2:12" ht="18.75" customHeight="1" x14ac:dyDescent="0.3">
      <c r="J28" s="47">
        <v>45822.375</v>
      </c>
      <c r="K28" s="43" t="s">
        <v>169</v>
      </c>
      <c r="L28" s="18" t="s">
        <v>182</v>
      </c>
    </row>
    <row r="29" spans="2:12" ht="18.75" customHeight="1" x14ac:dyDescent="0.3">
      <c r="J29" s="47">
        <v>45822.604166666664</v>
      </c>
      <c r="K29" s="43" t="s">
        <v>170</v>
      </c>
      <c r="L29" s="18" t="s">
        <v>183</v>
      </c>
    </row>
    <row r="30" spans="2:12" ht="18.75" customHeight="1" x14ac:dyDescent="0.3">
      <c r="J30" s="47">
        <v>45825.416666666664</v>
      </c>
      <c r="K30" s="43" t="s">
        <v>171</v>
      </c>
      <c r="L30" s="18" t="s">
        <v>182</v>
      </c>
    </row>
    <row r="31" spans="2:12" ht="18.75" customHeight="1" x14ac:dyDescent="0.3">
      <c r="J31" s="47">
        <v>45825.5625</v>
      </c>
      <c r="K31" s="43" t="s">
        <v>172</v>
      </c>
      <c r="L31" s="18" t="s">
        <v>183</v>
      </c>
    </row>
    <row r="32" spans="2:12" ht="18.75" customHeight="1" x14ac:dyDescent="0.3">
      <c r="J32" s="47">
        <v>45826.458333333336</v>
      </c>
      <c r="K32" s="43" t="s">
        <v>173</v>
      </c>
      <c r="L32" s="18" t="s">
        <v>182</v>
      </c>
    </row>
    <row r="33" spans="10:12" ht="18.75" customHeight="1" x14ac:dyDescent="0.3">
      <c r="J33" s="47">
        <v>45826.625</v>
      </c>
      <c r="K33" s="43" t="s">
        <v>174</v>
      </c>
      <c r="L33" s="18" t="s">
        <v>183</v>
      </c>
    </row>
    <row r="34" spans="10:12" ht="18.75" customHeight="1" x14ac:dyDescent="0.3">
      <c r="J34" s="47">
        <v>45827.354166666664</v>
      </c>
      <c r="K34" s="43" t="s">
        <v>175</v>
      </c>
      <c r="L34" s="18" t="s">
        <v>182</v>
      </c>
    </row>
    <row r="35" spans="10:12" ht="18.75" customHeight="1" x14ac:dyDescent="0.3">
      <c r="J35" s="47">
        <v>45827.583333333336</v>
      </c>
      <c r="K35" s="43" t="s">
        <v>176</v>
      </c>
      <c r="L35" s="18" t="s">
        <v>183</v>
      </c>
    </row>
    <row r="36" spans="10:12" ht="18.75" customHeight="1" x14ac:dyDescent="0.3">
      <c r="J36" s="47">
        <v>45828.395833333336</v>
      </c>
      <c r="K36" s="43" t="s">
        <v>177</v>
      </c>
      <c r="L36" s="18" t="s">
        <v>182</v>
      </c>
    </row>
    <row r="37" spans="10:12" ht="18.75" customHeight="1" x14ac:dyDescent="0.3">
      <c r="J37" s="47">
        <v>45828.645833333336</v>
      </c>
      <c r="K37" s="43" t="s">
        <v>178</v>
      </c>
      <c r="L37" s="18" t="s">
        <v>183</v>
      </c>
    </row>
    <row r="38" spans="10:12" ht="18.75" customHeight="1" x14ac:dyDescent="0.3">
      <c r="J38" s="47">
        <v>45829.416666666664</v>
      </c>
      <c r="K38" s="43" t="s">
        <v>179</v>
      </c>
      <c r="L38" s="18" t="s">
        <v>182</v>
      </c>
    </row>
    <row r="39" spans="10:12" ht="18.75" customHeight="1" x14ac:dyDescent="0.3">
      <c r="J39" s="47">
        <v>45829.541666666664</v>
      </c>
      <c r="K39" s="43" t="s">
        <v>180</v>
      </c>
      <c r="L39" s="18" t="s">
        <v>183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08703283-2D33-445B-A509-36D45885587F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G28"/>
  <sheetViews>
    <sheetView showGridLines="0" zoomScale="145" zoomScaleNormal="145" workbookViewId="0">
      <selection activeCell="E16" sqref="E16"/>
    </sheetView>
  </sheetViews>
  <sheetFormatPr defaultColWidth="9" defaultRowHeight="18.75" customHeight="1" x14ac:dyDescent="0.3"/>
  <cols>
    <col min="1" max="1" width="3.125" style="19" customWidth="1"/>
    <col min="2" max="3" width="12" style="19" customWidth="1"/>
    <col min="4" max="4" width="9.75" style="19" customWidth="1"/>
    <col min="5" max="6" width="11.625" style="2" customWidth="1"/>
    <col min="7" max="7" width="4.75" style="2" customWidth="1"/>
    <col min="8" max="8" width="12.25" style="19" customWidth="1"/>
    <col min="9" max="16384" width="9" style="19"/>
  </cols>
  <sheetData>
    <row r="1" spans="1:7" s="5" customFormat="1" ht="6.75" customHeight="1" x14ac:dyDescent="0.3">
      <c r="A1" s="6"/>
      <c r="B1" s="6"/>
      <c r="C1" s="6"/>
      <c r="D1" s="6"/>
      <c r="E1" s="23"/>
      <c r="F1" s="23"/>
      <c r="G1" s="23"/>
    </row>
    <row r="2" spans="1:7" s="5" customFormat="1" ht="18.75" customHeight="1" x14ac:dyDescent="0.3">
      <c r="A2" s="6"/>
      <c r="B2" s="8" t="s">
        <v>23</v>
      </c>
      <c r="C2" s="6"/>
      <c r="D2" s="6"/>
      <c r="E2" s="23"/>
      <c r="F2" s="23"/>
      <c r="G2" s="23"/>
    </row>
    <row r="3" spans="1:7" s="5" customFormat="1" ht="15" customHeight="1" x14ac:dyDescent="0.3">
      <c r="A3" s="6"/>
      <c r="B3" s="7" t="s">
        <v>22</v>
      </c>
      <c r="C3" s="6"/>
      <c r="D3" s="6"/>
      <c r="E3" s="23"/>
      <c r="F3" s="23"/>
      <c r="G3" s="23"/>
    </row>
    <row r="4" spans="1:7" s="5" customFormat="1" ht="4.5" customHeight="1" x14ac:dyDescent="0.3">
      <c r="A4" s="6"/>
      <c r="B4" s="7"/>
      <c r="C4" s="6"/>
      <c r="D4" s="6"/>
      <c r="E4" s="23"/>
      <c r="F4" s="23"/>
      <c r="G4" s="23"/>
    </row>
    <row r="5" spans="1:7" s="3" customFormat="1" ht="21.75" customHeight="1" x14ac:dyDescent="0.3">
      <c r="B5" s="4" t="s">
        <v>21</v>
      </c>
      <c r="E5" s="24"/>
      <c r="F5" s="24"/>
      <c r="G5" s="24"/>
    </row>
    <row r="6" spans="1:7" s="1" customFormat="1" ht="12" customHeight="1" x14ac:dyDescent="0.3">
      <c r="E6" s="15"/>
      <c r="F6" s="15"/>
      <c r="G6" s="15"/>
    </row>
    <row r="7" spans="1:7" s="1" customFormat="1" ht="18.75" customHeight="1" x14ac:dyDescent="0.3">
      <c r="E7" s="15"/>
      <c r="F7" s="15"/>
      <c r="G7" s="15"/>
    </row>
    <row r="8" spans="1:7" ht="19.899999999999999" customHeight="1" x14ac:dyDescent="0.3">
      <c r="E8" s="63" t="s">
        <v>40</v>
      </c>
      <c r="F8" s="64"/>
    </row>
    <row r="9" spans="1:7" ht="19.899999999999999" customHeight="1" x14ac:dyDescent="0.3">
      <c r="B9" s="21" t="s">
        <v>29</v>
      </c>
      <c r="C9" s="21" t="s">
        <v>28</v>
      </c>
      <c r="E9" s="21" t="s">
        <v>29</v>
      </c>
      <c r="F9" s="21" t="s">
        <v>28</v>
      </c>
    </row>
    <row r="10" spans="1:7" ht="21" customHeight="1" x14ac:dyDescent="0.3">
      <c r="B10" s="2" t="s">
        <v>35</v>
      </c>
      <c r="C10" s="19">
        <v>100</v>
      </c>
      <c r="E10" s="2" t="str" cm="1">
        <f t="array" ref="E10:F15">_xlfn.DROP(_xlfn.DROP(_xlfn._xlws.SORT(_xlfn.DROP(B10:C20,-1),2,-1),2),-2)</f>
        <v>백서연</v>
      </c>
      <c r="F10" s="2">
        <v>95</v>
      </c>
    </row>
    <row r="11" spans="1:7" ht="21" customHeight="1" x14ac:dyDescent="0.3">
      <c r="B11" s="2" t="s">
        <v>36</v>
      </c>
      <c r="C11" s="19">
        <v>98</v>
      </c>
      <c r="E11" s="2" t="str">
        <v>배은채</v>
      </c>
      <c r="F11" s="2">
        <v>91</v>
      </c>
    </row>
    <row r="12" spans="1:7" ht="21" customHeight="1" x14ac:dyDescent="0.3">
      <c r="B12" s="2" t="s">
        <v>33</v>
      </c>
      <c r="C12" s="19">
        <v>95</v>
      </c>
      <c r="E12" s="2" t="str">
        <v>임나은</v>
      </c>
      <c r="F12" s="2">
        <v>89</v>
      </c>
    </row>
    <row r="13" spans="1:7" ht="21" customHeight="1" x14ac:dyDescent="0.3">
      <c r="B13" s="2" t="s">
        <v>37</v>
      </c>
      <c r="C13" s="19">
        <v>91</v>
      </c>
      <c r="E13" s="2" t="str">
        <v>신태현</v>
      </c>
      <c r="F13" s="2">
        <v>89</v>
      </c>
    </row>
    <row r="14" spans="1:7" ht="21" customHeight="1" x14ac:dyDescent="0.3">
      <c r="B14" s="2" t="s">
        <v>30</v>
      </c>
      <c r="C14" s="19">
        <v>89</v>
      </c>
      <c r="E14" s="2" t="str">
        <v>남건우</v>
      </c>
      <c r="F14" s="2">
        <v>78</v>
      </c>
    </row>
    <row r="15" spans="1:7" ht="21" customHeight="1" x14ac:dyDescent="0.3">
      <c r="B15" s="2" t="s">
        <v>31</v>
      </c>
      <c r="C15" s="19">
        <v>89</v>
      </c>
      <c r="E15" s="2" t="str">
        <v>문현우</v>
      </c>
      <c r="F15" s="2">
        <v>69</v>
      </c>
    </row>
    <row r="16" spans="1:7" ht="21" customHeight="1" x14ac:dyDescent="0.3">
      <c r="B16" s="2" t="s">
        <v>38</v>
      </c>
      <c r="C16" s="19">
        <v>78</v>
      </c>
    </row>
    <row r="17" spans="2:5" ht="21" customHeight="1" x14ac:dyDescent="0.3">
      <c r="B17" s="2" t="s">
        <v>34</v>
      </c>
      <c r="C17" s="19">
        <v>69</v>
      </c>
    </row>
    <row r="18" spans="2:5" ht="21" customHeight="1" x14ac:dyDescent="0.3">
      <c r="B18" s="2" t="s">
        <v>39</v>
      </c>
      <c r="C18" s="19">
        <v>67</v>
      </c>
    </row>
    <row r="19" spans="2:5" ht="21" customHeight="1" thickBot="1" x14ac:dyDescent="0.35">
      <c r="B19" s="2" t="s">
        <v>32</v>
      </c>
      <c r="C19" s="19">
        <v>65</v>
      </c>
    </row>
    <row r="20" spans="2:5" ht="21" customHeight="1" x14ac:dyDescent="0.3">
      <c r="B20" s="56" t="s">
        <v>217</v>
      </c>
      <c r="C20" s="57">
        <f>AVERAGE(C10:C19)</f>
        <v>84.1</v>
      </c>
    </row>
    <row r="21" spans="2:5" ht="21" customHeight="1" x14ac:dyDescent="0.3">
      <c r="B21" s="2"/>
    </row>
    <row r="22" spans="2:5" ht="21" customHeight="1" x14ac:dyDescent="0.3">
      <c r="E22" s="2" t="s">
        <v>243</v>
      </c>
    </row>
    <row r="23" spans="2:5" ht="21" customHeight="1" x14ac:dyDescent="0.3">
      <c r="E23" s="2" t="s">
        <v>239</v>
      </c>
    </row>
    <row r="24" spans="2:5" ht="18.75" customHeight="1" x14ac:dyDescent="0.3">
      <c r="E24" s="2" t="s">
        <v>240</v>
      </c>
    </row>
    <row r="25" spans="2:5" ht="18.75" customHeight="1" x14ac:dyDescent="0.3">
      <c r="E25" s="2" t="s">
        <v>241</v>
      </c>
    </row>
    <row r="26" spans="2:5" ht="18.75" customHeight="1" x14ac:dyDescent="0.3">
      <c r="E26" s="2" t="s">
        <v>242</v>
      </c>
    </row>
    <row r="28" spans="2:5" ht="18.75" customHeight="1" x14ac:dyDescent="0.3">
      <c r="B28" s="19" t="s">
        <v>238</v>
      </c>
    </row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P39"/>
  <sheetViews>
    <sheetView showGridLines="0" zoomScale="145" zoomScaleNormal="145" workbookViewId="0">
      <selection activeCell="F31" sqref="F31"/>
    </sheetView>
  </sheetViews>
  <sheetFormatPr defaultColWidth="9" defaultRowHeight="18.75" customHeight="1" x14ac:dyDescent="0.3"/>
  <cols>
    <col min="1" max="1" width="3.125" style="1" customWidth="1"/>
    <col min="2" max="3" width="9.5" style="1" customWidth="1"/>
    <col min="4" max="4" width="9.5" style="12" customWidth="1"/>
    <col min="5" max="9" width="9.5" style="1" customWidth="1"/>
    <col min="10" max="10" width="5.25" style="1" customWidth="1"/>
    <col min="11" max="13" width="11.875" style="15" customWidth="1"/>
    <col min="14" max="14" width="5.5" style="1" customWidth="1"/>
    <col min="15" max="15" width="12.75" style="19" customWidth="1"/>
    <col min="16" max="16" width="12.75" style="20" customWidth="1"/>
    <col min="17" max="16384" width="9" style="1"/>
  </cols>
  <sheetData>
    <row r="1" spans="1:16" s="5" customFormat="1" ht="6.75" customHeight="1" x14ac:dyDescent="0.3">
      <c r="A1" s="6"/>
      <c r="B1" s="6"/>
      <c r="D1" s="17"/>
      <c r="K1" s="36"/>
      <c r="L1" s="36"/>
      <c r="M1" s="36"/>
      <c r="O1" s="37"/>
      <c r="P1" s="38"/>
    </row>
    <row r="2" spans="1:16" s="5" customFormat="1" ht="18.75" customHeight="1" x14ac:dyDescent="0.3">
      <c r="A2" s="6"/>
      <c r="B2" s="8" t="s">
        <v>26</v>
      </c>
      <c r="D2" s="17"/>
      <c r="K2" s="36"/>
      <c r="L2" s="36"/>
      <c r="M2" s="36"/>
      <c r="O2" s="37"/>
      <c r="P2" s="38"/>
    </row>
    <row r="3" spans="1:16" s="5" customFormat="1" ht="15" customHeight="1" x14ac:dyDescent="0.3">
      <c r="A3" s="6"/>
      <c r="B3" s="7" t="s">
        <v>25</v>
      </c>
      <c r="D3" s="17"/>
      <c r="K3" s="36"/>
      <c r="L3" s="36"/>
      <c r="M3" s="36"/>
      <c r="O3" s="37"/>
      <c r="P3" s="38"/>
    </row>
    <row r="4" spans="1:16" s="5" customFormat="1" ht="4.5" customHeight="1" x14ac:dyDescent="0.3">
      <c r="A4" s="6"/>
      <c r="B4" s="7"/>
      <c r="D4" s="17"/>
      <c r="K4" s="36"/>
      <c r="L4" s="36"/>
      <c r="M4" s="36"/>
      <c r="O4" s="37"/>
      <c r="P4" s="38"/>
    </row>
    <row r="5" spans="1:16" s="3" customFormat="1" ht="21.75" customHeight="1" x14ac:dyDescent="0.3">
      <c r="B5" s="4" t="s">
        <v>24</v>
      </c>
      <c r="D5" s="16"/>
      <c r="K5" s="24"/>
      <c r="L5" s="24"/>
      <c r="M5" s="24"/>
      <c r="O5" s="39"/>
      <c r="P5" s="40"/>
    </row>
    <row r="6" spans="1:16" ht="7.9" customHeight="1" x14ac:dyDescent="0.3"/>
    <row r="7" spans="1:16" ht="21" customHeight="1" x14ac:dyDescent="0.3">
      <c r="O7" s="19" t="s">
        <v>244</v>
      </c>
    </row>
    <row r="8" spans="1:16" ht="7.9" customHeight="1" x14ac:dyDescent="0.3"/>
    <row r="9" spans="1:16" s="15" customFormat="1" ht="18.600000000000001" customHeight="1" x14ac:dyDescent="0.3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</row>
    <row r="10" spans="1:16" ht="18.600000000000001" customHeight="1" x14ac:dyDescent="0.3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19" t="str" cm="1">
        <f t="array" ref="O10:P14">MYREPORT(K10:K24,M10:M24)</f>
        <v>생활용품</v>
      </c>
      <c r="P10" s="20">
        <v>3000</v>
      </c>
    </row>
    <row r="11" spans="1:16" ht="18.600000000000001" customHeight="1" x14ac:dyDescent="0.3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주방용품</v>
      </c>
      <c r="P11" s="20">
        <v>4000</v>
      </c>
    </row>
    <row r="12" spans="1:16" ht="18.600000000000001" customHeight="1" x14ac:dyDescent="0.3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19" t="str">
        <v>욕실용품</v>
      </c>
      <c r="P12" s="20">
        <v>3000</v>
      </c>
    </row>
    <row r="13" spans="1:16" ht="18.600000000000001" customHeight="1" x14ac:dyDescent="0.3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O13" s="19" t="str">
        <v>문구/사무</v>
      </c>
      <c r="P13" s="20">
        <v>4000</v>
      </c>
    </row>
    <row r="14" spans="1:16" ht="18.600000000000001" customHeight="1" x14ac:dyDescent="0.3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O14" s="19" t="str">
        <v>청소용품</v>
      </c>
      <c r="P14" s="20">
        <v>7000</v>
      </c>
    </row>
    <row r="15" spans="1:16" ht="18.600000000000001" customHeight="1" x14ac:dyDescent="0.3">
      <c r="D15" s="1"/>
      <c r="K15" s="2" t="s">
        <v>132</v>
      </c>
      <c r="L15" s="2" t="s">
        <v>135</v>
      </c>
      <c r="M15" s="9">
        <v>2000</v>
      </c>
      <c r="N15" s="2"/>
    </row>
    <row r="16" spans="1:16" ht="18.600000000000001" customHeight="1" x14ac:dyDescent="0.3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  <c r="O16" s="19" t="s">
        <v>246</v>
      </c>
    </row>
    <row r="17" spans="2:16" ht="18.600000000000001" customHeight="1" x14ac:dyDescent="0.3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  <c r="O17" s="19" t="str" cm="1">
        <f t="array" ref="O17:P22">_xlfn.GROUPBY(K10:K24,M10:M24,_xleta.SUM)</f>
        <v>문구/사무</v>
      </c>
      <c r="P17" s="20">
        <v>4000</v>
      </c>
    </row>
    <row r="18" spans="2:16" ht="18.75" customHeight="1" x14ac:dyDescent="0.3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  <c r="O18" s="19" t="str">
        <v>생활용품</v>
      </c>
      <c r="P18" s="20">
        <v>3000</v>
      </c>
    </row>
    <row r="19" spans="2:16" ht="18.75" customHeight="1" x14ac:dyDescent="0.3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  <c r="O19" s="19" t="str">
        <v>욕실용품</v>
      </c>
      <c r="P19" s="20">
        <v>3000</v>
      </c>
    </row>
    <row r="20" spans="2:16" ht="18.75" customHeight="1" x14ac:dyDescent="0.3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  <c r="O20" s="19" t="str">
        <v>주방용품</v>
      </c>
      <c r="P20" s="20">
        <v>4000</v>
      </c>
    </row>
    <row r="21" spans="2:16" ht="18.75" customHeight="1" x14ac:dyDescent="0.3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  <c r="O21" s="19" t="str">
        <v>청소용품</v>
      </c>
      <c r="P21" s="20">
        <v>7000</v>
      </c>
    </row>
    <row r="22" spans="2:16" ht="18.75" customHeight="1" x14ac:dyDescent="0.3">
      <c r="K22" s="2" t="s">
        <v>144</v>
      </c>
      <c r="L22" s="2" t="s">
        <v>145</v>
      </c>
      <c r="M22" s="9">
        <v>3000</v>
      </c>
      <c r="O22" s="19" t="str">
        <v>합계</v>
      </c>
      <c r="P22" s="20">
        <v>21000</v>
      </c>
    </row>
    <row r="23" spans="2:16" ht="18.75" customHeight="1" x14ac:dyDescent="0.3">
      <c r="K23" s="2" t="s">
        <v>144</v>
      </c>
      <c r="L23" s="2" t="s">
        <v>146</v>
      </c>
      <c r="M23" s="9">
        <v>2000</v>
      </c>
    </row>
    <row r="24" spans="2:16" ht="18.75" customHeight="1" x14ac:dyDescent="0.3">
      <c r="K24" s="2" t="s">
        <v>144</v>
      </c>
      <c r="L24" s="2" t="s">
        <v>147</v>
      </c>
      <c r="M24" s="9">
        <v>2000</v>
      </c>
    </row>
    <row r="25" spans="2:16" ht="18.75" customHeight="1" x14ac:dyDescent="0.3">
      <c r="K25" s="2"/>
      <c r="L25" s="2"/>
      <c r="M25" s="9"/>
    </row>
    <row r="26" spans="2:16" ht="18.75" customHeight="1" x14ac:dyDescent="0.3">
      <c r="K26" s="2"/>
      <c r="L26" s="2"/>
      <c r="M26" s="9"/>
    </row>
    <row r="27" spans="2:16" ht="18.75" customHeight="1" x14ac:dyDescent="0.3">
      <c r="K27" s="2"/>
      <c r="L27" s="2"/>
      <c r="M27" s="9"/>
      <c r="O27" s="19" t="s">
        <v>245</v>
      </c>
    </row>
    <row r="28" spans="2:16" ht="18.75" customHeight="1" x14ac:dyDescent="0.3">
      <c r="K28" s="2"/>
      <c r="L28" s="2"/>
      <c r="M28" s="9"/>
    </row>
    <row r="29" spans="2:16" ht="18.75" customHeight="1" x14ac:dyDescent="0.3">
      <c r="K29" s="2"/>
      <c r="L29" s="2"/>
      <c r="M29" s="9"/>
    </row>
    <row r="30" spans="2:16" ht="18.75" customHeight="1" x14ac:dyDescent="0.3">
      <c r="K30" s="2"/>
      <c r="L30" s="2"/>
      <c r="M30" s="9"/>
    </row>
    <row r="31" spans="2:16" ht="18.75" customHeight="1" x14ac:dyDescent="0.3">
      <c r="K31" s="2"/>
      <c r="L31" s="2"/>
      <c r="M31" s="9"/>
    </row>
    <row r="32" spans="2:16" ht="18.75" customHeight="1" x14ac:dyDescent="0.3">
      <c r="K32" s="2"/>
      <c r="L32" s="2"/>
      <c r="M32" s="9"/>
    </row>
    <row r="33" spans="11:13" ht="18.75" customHeight="1" x14ac:dyDescent="0.3">
      <c r="K33" s="2"/>
      <c r="L33" s="2"/>
      <c r="M33" s="9"/>
    </row>
    <row r="34" spans="11:13" ht="18.75" customHeight="1" x14ac:dyDescent="0.3">
      <c r="K34" s="2"/>
      <c r="L34" s="2"/>
      <c r="M34" s="9"/>
    </row>
    <row r="35" spans="11:13" ht="18.75" customHeight="1" x14ac:dyDescent="0.3">
      <c r="K35" s="2"/>
      <c r="L35" s="2"/>
      <c r="M35" s="9"/>
    </row>
    <row r="36" spans="11:13" ht="18.75" customHeight="1" x14ac:dyDescent="0.3">
      <c r="K36" s="2"/>
      <c r="L36" s="2"/>
      <c r="M36" s="9"/>
    </row>
    <row r="37" spans="11:13" ht="18.75" customHeight="1" x14ac:dyDescent="0.3">
      <c r="K37" s="2"/>
      <c r="L37" s="2"/>
      <c r="M37" s="9"/>
    </row>
    <row r="38" spans="11:13" ht="18.75" customHeight="1" x14ac:dyDescent="0.3">
      <c r="K38" s="2"/>
      <c r="L38" s="2"/>
      <c r="M38" s="9"/>
    </row>
    <row r="39" spans="11:13" ht="18.75" customHeight="1" x14ac:dyDescent="0.3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T1187"/>
  <sheetViews>
    <sheetView tabSelected="1" zoomScaleNormal="100" workbookViewId="0">
      <selection activeCell="K22" sqref="K22"/>
    </sheetView>
  </sheetViews>
  <sheetFormatPr defaultRowHeight="24" customHeight="1" outlineLevelCol="1" x14ac:dyDescent="0.3"/>
  <cols>
    <col min="1" max="7" width="14" customWidth="1"/>
    <col min="8" max="8" width="4.25" customWidth="1"/>
    <col min="9" max="9" width="12.75" customWidth="1" outlineLevel="1"/>
    <col min="10" max="10" width="5" customWidth="1"/>
    <col min="11" max="11" width="16.25" style="31" customWidth="1"/>
    <col min="12" max="12" width="16.25" customWidth="1"/>
    <col min="13" max="13" width="6.75" customWidth="1"/>
    <col min="14" max="14" width="16.125" style="31" customWidth="1" outlineLevel="1"/>
    <col min="15" max="15" width="11.625" customWidth="1" outlineLevel="1"/>
    <col min="16" max="16" width="13" customWidth="1" outlineLevel="1"/>
    <col min="17" max="17" width="16.25" customWidth="1" outlineLevel="1"/>
    <col min="18" max="18" width="12.875" style="25" customWidth="1" outlineLevel="1"/>
    <col min="19" max="19" width="11.5" customWidth="1" outlineLevel="1"/>
    <col min="20" max="20" width="12.875" style="25" customWidth="1" outlineLevel="1"/>
  </cols>
  <sheetData>
    <row r="1" spans="1:20" s="28" customFormat="1" ht="24" customHeight="1" x14ac:dyDescent="0.3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 t="s">
        <v>51</v>
      </c>
      <c r="N1" s="26"/>
      <c r="R1" s="27"/>
      <c r="T1" s="27"/>
    </row>
    <row r="2" spans="1:20" ht="24" customHeight="1" x14ac:dyDescent="0.3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0" ht="24" customHeight="1" x14ac:dyDescent="0.3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31" t="str" cm="1">
        <f t="array" ref="K3:L8">MYREPORT(INDEX(_xlfn.ANCHORARRAY(N3),,3),INDEX(_xlfn.ANCHORARRAY(N3),,7))</f>
        <v>잡화</v>
      </c>
      <c r="L3" s="25">
        <v>193700</v>
      </c>
      <c r="N3" s="31" cm="1">
        <f t="array" ref="N3:T190">_xlfn._xlws.FILTER(A2:G1187,B2:B1187=L1)</f>
        <v>45314</v>
      </c>
      <c r="O3" t="str">
        <v>용산점</v>
      </c>
      <c r="P3" t="str">
        <v>잡화</v>
      </c>
      <c r="Q3" t="str">
        <v>터치펜</v>
      </c>
      <c r="R3" s="25">
        <v>1800</v>
      </c>
      <c r="S3">
        <v>3</v>
      </c>
      <c r="T3" s="25">
        <v>5400</v>
      </c>
    </row>
    <row r="4" spans="1:20" ht="24" customHeight="1" x14ac:dyDescent="0.3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98500</v>
      </c>
      <c r="N4" s="31">
        <v>45344</v>
      </c>
      <c r="O4" t="str">
        <v>용산점</v>
      </c>
      <c r="P4" t="str">
        <v>잡화</v>
      </c>
      <c r="Q4" t="str">
        <v>무선마우스</v>
      </c>
      <c r="R4" s="25">
        <v>8000</v>
      </c>
      <c r="S4">
        <v>3</v>
      </c>
      <c r="T4" s="25">
        <v>24000</v>
      </c>
    </row>
    <row r="5" spans="1:20" ht="24" customHeight="1" x14ac:dyDescent="0.3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46200</v>
      </c>
      <c r="N5" s="31">
        <v>45378</v>
      </c>
      <c r="O5" t="str">
        <v>용산점</v>
      </c>
      <c r="P5" t="str">
        <v>잡화</v>
      </c>
      <c r="Q5" t="str">
        <v>귀마개</v>
      </c>
      <c r="R5" s="25">
        <v>1000</v>
      </c>
      <c r="S5">
        <v>3</v>
      </c>
      <c r="T5" s="25">
        <v>3000</v>
      </c>
    </row>
    <row r="6" spans="1:20" ht="24" customHeight="1" x14ac:dyDescent="0.3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70500</v>
      </c>
      <c r="N6" s="31">
        <v>45378</v>
      </c>
      <c r="O6" t="str">
        <v>용산점</v>
      </c>
      <c r="P6" t="str">
        <v>잡화</v>
      </c>
      <c r="Q6" t="str">
        <v>안대</v>
      </c>
      <c r="R6" s="25">
        <v>1500</v>
      </c>
      <c r="S6">
        <v>3</v>
      </c>
      <c r="T6" s="25">
        <v>4500</v>
      </c>
    </row>
    <row r="7" spans="1:20" ht="24" customHeight="1" x14ac:dyDescent="0.3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60700</v>
      </c>
      <c r="N7" s="31">
        <v>45383</v>
      </c>
      <c r="O7" t="str">
        <v>용산점</v>
      </c>
      <c r="P7" t="str">
        <v>잡화</v>
      </c>
      <c r="Q7" t="str">
        <v>충전케이블</v>
      </c>
      <c r="R7" s="25">
        <v>3000</v>
      </c>
      <c r="S7">
        <v>1</v>
      </c>
      <c r="T7" s="25">
        <v>3000</v>
      </c>
    </row>
    <row r="8" spans="1:20" ht="24" customHeight="1" x14ac:dyDescent="0.3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712500</v>
      </c>
      <c r="N8" s="31">
        <v>45396</v>
      </c>
      <c r="O8" t="str">
        <v>용산점</v>
      </c>
      <c r="P8" t="str">
        <v>잡화</v>
      </c>
      <c r="Q8" t="str">
        <v>이어폰</v>
      </c>
      <c r="R8" s="25">
        <v>5000</v>
      </c>
      <c r="S8">
        <v>3</v>
      </c>
      <c r="T8" s="25">
        <v>15000</v>
      </c>
    </row>
    <row r="9" spans="1:20" ht="24" customHeight="1" x14ac:dyDescent="0.3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45436</v>
      </c>
      <c r="O9" t="str">
        <v>용산점</v>
      </c>
      <c r="P9" t="str">
        <v>잡화</v>
      </c>
      <c r="Q9" t="str">
        <v>터치펜</v>
      </c>
      <c r="R9" s="25">
        <v>1800</v>
      </c>
      <c r="S9">
        <v>1</v>
      </c>
      <c r="T9" s="25">
        <v>1800</v>
      </c>
    </row>
    <row r="10" spans="1:20" ht="24" customHeight="1" x14ac:dyDescent="0.3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45451</v>
      </c>
      <c r="O10" t="str">
        <v>용산점</v>
      </c>
      <c r="P10" t="str">
        <v>잡화</v>
      </c>
      <c r="Q10" t="str">
        <v>충전케이블</v>
      </c>
      <c r="R10" s="25">
        <v>3000</v>
      </c>
      <c r="S10">
        <v>2</v>
      </c>
      <c r="T10" s="25">
        <v>6000</v>
      </c>
    </row>
    <row r="11" spans="1:20" ht="24" customHeight="1" x14ac:dyDescent="0.3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N11" s="31">
        <v>45458</v>
      </c>
      <c r="O11" t="str">
        <v>용산점</v>
      </c>
      <c r="P11" t="str">
        <v>잡화</v>
      </c>
      <c r="Q11" t="str">
        <v>귀마개</v>
      </c>
      <c r="R11" s="25">
        <v>1000</v>
      </c>
      <c r="S11">
        <v>1</v>
      </c>
      <c r="T11" s="25">
        <v>1000</v>
      </c>
    </row>
    <row r="12" spans="1:20" ht="24" customHeight="1" x14ac:dyDescent="0.3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N12" s="31">
        <v>45471</v>
      </c>
      <c r="O12" t="str">
        <v>용산점</v>
      </c>
      <c r="P12" t="str">
        <v>잡화</v>
      </c>
      <c r="Q12" t="str">
        <v>무선마우스</v>
      </c>
      <c r="R12" s="25">
        <v>8000</v>
      </c>
      <c r="S12">
        <v>2</v>
      </c>
      <c r="T12" s="25">
        <v>16000</v>
      </c>
    </row>
    <row r="13" spans="1:20" ht="24" customHeight="1" x14ac:dyDescent="0.3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N13" s="31">
        <v>45480</v>
      </c>
      <c r="O13" t="str">
        <v>용산점</v>
      </c>
      <c r="P13" t="str">
        <v>잡화</v>
      </c>
      <c r="Q13" t="str">
        <v>키링</v>
      </c>
      <c r="R13" s="25">
        <v>2500</v>
      </c>
      <c r="S13">
        <v>1</v>
      </c>
      <c r="T13" s="25">
        <v>2500</v>
      </c>
    </row>
    <row r="14" spans="1:20" ht="24" customHeight="1" x14ac:dyDescent="0.3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45502</v>
      </c>
      <c r="O14" t="str">
        <v>용산점</v>
      </c>
      <c r="P14" t="str">
        <v>잡화</v>
      </c>
      <c r="Q14" t="str">
        <v>귀마개</v>
      </c>
      <c r="R14" s="25">
        <v>1000</v>
      </c>
      <c r="S14">
        <v>2</v>
      </c>
      <c r="T14" s="25">
        <v>2000</v>
      </c>
    </row>
    <row r="15" spans="1:20" ht="24" customHeight="1" x14ac:dyDescent="0.3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45526</v>
      </c>
      <c r="O15" t="str">
        <v>용산점</v>
      </c>
      <c r="P15" t="str">
        <v>잡화</v>
      </c>
      <c r="Q15" t="str">
        <v>스마트톡</v>
      </c>
      <c r="R15" s="25">
        <v>2200</v>
      </c>
      <c r="S15">
        <v>1</v>
      </c>
      <c r="T15" s="25">
        <v>2200</v>
      </c>
    </row>
    <row r="16" spans="1:20" ht="24" customHeight="1" x14ac:dyDescent="0.3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45546</v>
      </c>
      <c r="O16" t="str">
        <v>용산점</v>
      </c>
      <c r="P16" t="str">
        <v>잡화</v>
      </c>
      <c r="Q16" t="str">
        <v>충전케이블</v>
      </c>
      <c r="R16" s="25">
        <v>3000</v>
      </c>
      <c r="S16">
        <v>1</v>
      </c>
      <c r="T16" s="25">
        <v>3000</v>
      </c>
    </row>
    <row r="17" spans="1:20" ht="24" customHeight="1" x14ac:dyDescent="0.3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45546</v>
      </c>
      <c r="O17" t="str">
        <v>용산점</v>
      </c>
      <c r="P17" t="str">
        <v>잡화</v>
      </c>
      <c r="Q17" t="str">
        <v>충전케이블</v>
      </c>
      <c r="R17" s="25">
        <v>3000</v>
      </c>
      <c r="S17">
        <v>2</v>
      </c>
      <c r="T17" s="25">
        <v>6000</v>
      </c>
    </row>
    <row r="18" spans="1:20" ht="24" customHeight="1" x14ac:dyDescent="0.3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45552</v>
      </c>
      <c r="O18" t="str">
        <v>용산점</v>
      </c>
      <c r="P18" t="str">
        <v>잡화</v>
      </c>
      <c r="Q18" t="str">
        <v>이어폰</v>
      </c>
      <c r="R18" s="25">
        <v>5000</v>
      </c>
      <c r="S18">
        <v>3</v>
      </c>
      <c r="T18" s="25">
        <v>15000</v>
      </c>
    </row>
    <row r="19" spans="1:20" ht="24" customHeight="1" x14ac:dyDescent="0.3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45553</v>
      </c>
      <c r="O19" t="str">
        <v>용산점</v>
      </c>
      <c r="P19" t="str">
        <v>잡화</v>
      </c>
      <c r="Q19" t="str">
        <v>터치펜</v>
      </c>
      <c r="R19" s="25">
        <v>1800</v>
      </c>
      <c r="S19">
        <v>1</v>
      </c>
      <c r="T19" s="25">
        <v>1800</v>
      </c>
    </row>
    <row r="20" spans="1:20" ht="24" customHeight="1" x14ac:dyDescent="0.3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45563</v>
      </c>
      <c r="O20" t="str">
        <v>용산점</v>
      </c>
      <c r="P20" t="str">
        <v>잡화</v>
      </c>
      <c r="Q20" t="str">
        <v>보조배터리</v>
      </c>
      <c r="R20" s="25">
        <v>9900</v>
      </c>
      <c r="S20">
        <v>4</v>
      </c>
      <c r="T20" s="25">
        <v>39600</v>
      </c>
    </row>
    <row r="21" spans="1:20" ht="24" customHeight="1" x14ac:dyDescent="0.3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45594</v>
      </c>
      <c r="O21" t="str">
        <v>용산점</v>
      </c>
      <c r="P21" t="str">
        <v>잡화</v>
      </c>
      <c r="Q21" t="str">
        <v>귀마개</v>
      </c>
      <c r="R21" s="25">
        <v>1000</v>
      </c>
      <c r="S21">
        <v>1</v>
      </c>
      <c r="T21" s="25">
        <v>1000</v>
      </c>
    </row>
    <row r="22" spans="1:20" ht="24" customHeight="1" x14ac:dyDescent="0.3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45607</v>
      </c>
      <c r="O22" t="str">
        <v>용산점</v>
      </c>
      <c r="P22" t="str">
        <v>잡화</v>
      </c>
      <c r="Q22" t="str">
        <v>귀마개</v>
      </c>
      <c r="R22" s="25">
        <v>1000</v>
      </c>
      <c r="S22">
        <v>3</v>
      </c>
      <c r="T22" s="25">
        <v>3000</v>
      </c>
    </row>
    <row r="23" spans="1:20" ht="24" customHeight="1" x14ac:dyDescent="0.3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45609</v>
      </c>
      <c r="O23" t="str">
        <v>용산점</v>
      </c>
      <c r="P23" t="str">
        <v>잡화</v>
      </c>
      <c r="Q23" t="str">
        <v>안대</v>
      </c>
      <c r="R23" s="25">
        <v>1500</v>
      </c>
      <c r="S23">
        <v>4</v>
      </c>
      <c r="T23" s="25">
        <v>6000</v>
      </c>
    </row>
    <row r="24" spans="1:20" ht="24" customHeight="1" x14ac:dyDescent="0.3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45637</v>
      </c>
      <c r="O24" t="str">
        <v>용산점</v>
      </c>
      <c r="P24" t="str">
        <v>잡화</v>
      </c>
      <c r="Q24" t="str">
        <v>보조배터리</v>
      </c>
      <c r="R24" s="25">
        <v>9900</v>
      </c>
      <c r="S24">
        <v>2</v>
      </c>
      <c r="T24" s="25">
        <v>19800</v>
      </c>
    </row>
    <row r="25" spans="1:20" ht="24" customHeight="1" x14ac:dyDescent="0.3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45652</v>
      </c>
      <c r="O25" t="str">
        <v>용산점</v>
      </c>
      <c r="P25" t="str">
        <v>잡화</v>
      </c>
      <c r="Q25" t="str">
        <v>스마트톡</v>
      </c>
      <c r="R25" s="25">
        <v>2200</v>
      </c>
      <c r="S25">
        <v>1</v>
      </c>
      <c r="T25" s="25">
        <v>2200</v>
      </c>
    </row>
    <row r="26" spans="1:20" ht="24" customHeight="1" x14ac:dyDescent="0.3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45652</v>
      </c>
      <c r="O26" t="str">
        <v>용산점</v>
      </c>
      <c r="P26" t="str">
        <v>잡화</v>
      </c>
      <c r="Q26" t="str">
        <v>보조배터리</v>
      </c>
      <c r="R26" s="25">
        <v>9900</v>
      </c>
      <c r="S26">
        <v>1</v>
      </c>
      <c r="T26" s="25">
        <v>9900</v>
      </c>
    </row>
    <row r="27" spans="1:20" ht="24" customHeight="1" x14ac:dyDescent="0.3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45296</v>
      </c>
      <c r="O27" t="str">
        <v>용산점</v>
      </c>
      <c r="P27" t="str">
        <v>음료</v>
      </c>
      <c r="Q27" t="str">
        <v>사과에이드</v>
      </c>
      <c r="R27" s="25">
        <v>1800</v>
      </c>
      <c r="S27">
        <v>1</v>
      </c>
      <c r="T27" s="25">
        <v>1800</v>
      </c>
    </row>
    <row r="28" spans="1:20" ht="24" customHeight="1" x14ac:dyDescent="0.3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45324</v>
      </c>
      <c r="O28" t="str">
        <v>용산점</v>
      </c>
      <c r="P28" t="str">
        <v>음료</v>
      </c>
      <c r="Q28" t="str">
        <v>복숭아주스</v>
      </c>
      <c r="R28" s="25">
        <v>1500</v>
      </c>
      <c r="S28">
        <v>1</v>
      </c>
      <c r="T28" s="25">
        <v>1500</v>
      </c>
    </row>
    <row r="29" spans="1:20" ht="24" customHeight="1" x14ac:dyDescent="0.3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45327</v>
      </c>
      <c r="O29" t="str">
        <v>용산점</v>
      </c>
      <c r="P29" t="str">
        <v>음료</v>
      </c>
      <c r="Q29" t="str">
        <v>요구르트</v>
      </c>
      <c r="R29" s="25">
        <v>1000</v>
      </c>
      <c r="S29">
        <v>1</v>
      </c>
      <c r="T29" s="25">
        <v>1000</v>
      </c>
    </row>
    <row r="30" spans="1:20" ht="24" customHeight="1" x14ac:dyDescent="0.3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45334</v>
      </c>
      <c r="O30" t="str">
        <v>용산점</v>
      </c>
      <c r="P30" t="str">
        <v>음료</v>
      </c>
      <c r="Q30" t="str">
        <v>콜드브루</v>
      </c>
      <c r="R30" s="25">
        <v>2000</v>
      </c>
      <c r="S30">
        <v>1</v>
      </c>
      <c r="T30" s="25">
        <v>2000</v>
      </c>
    </row>
    <row r="31" spans="1:20" ht="24" customHeight="1" x14ac:dyDescent="0.3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K31" s="31" t="s">
        <v>247</v>
      </c>
      <c r="N31" s="31">
        <v>45335</v>
      </c>
      <c r="O31" t="str">
        <v>용산점</v>
      </c>
      <c r="P31" t="str">
        <v>음료</v>
      </c>
      <c r="Q31" t="str">
        <v>사과에이드</v>
      </c>
      <c r="R31" s="25">
        <v>1800</v>
      </c>
      <c r="S31">
        <v>1</v>
      </c>
      <c r="T31" s="25">
        <v>1800</v>
      </c>
    </row>
    <row r="32" spans="1:20" ht="24" customHeight="1" x14ac:dyDescent="0.3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K32" s="31" t="s">
        <v>248</v>
      </c>
      <c r="N32" s="31">
        <v>45374</v>
      </c>
      <c r="O32" t="str">
        <v>용산점</v>
      </c>
      <c r="P32" t="str">
        <v>음료</v>
      </c>
      <c r="Q32" t="str">
        <v>블랙커피</v>
      </c>
      <c r="R32" s="25">
        <v>1700</v>
      </c>
      <c r="S32">
        <v>1</v>
      </c>
      <c r="T32" s="25">
        <v>1700</v>
      </c>
    </row>
    <row r="33" spans="1:20" ht="24" customHeight="1" x14ac:dyDescent="0.3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45409</v>
      </c>
      <c r="O33" t="str">
        <v>용산점</v>
      </c>
      <c r="P33" t="str">
        <v>음료</v>
      </c>
      <c r="Q33" t="str">
        <v>복숭아주스</v>
      </c>
      <c r="R33" s="25">
        <v>1500</v>
      </c>
      <c r="S33">
        <v>3</v>
      </c>
      <c r="T33" s="25">
        <v>4500</v>
      </c>
    </row>
    <row r="34" spans="1:20" ht="24" customHeight="1" x14ac:dyDescent="0.3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K34" s="31" t="s">
        <v>249</v>
      </c>
      <c r="N34" s="31">
        <v>45434</v>
      </c>
      <c r="O34" t="str">
        <v>용산점</v>
      </c>
      <c r="P34" t="str">
        <v>음료</v>
      </c>
      <c r="Q34" t="str">
        <v>콜드브루</v>
      </c>
      <c r="R34" s="25">
        <v>2000</v>
      </c>
      <c r="S34">
        <v>2</v>
      </c>
      <c r="T34" s="25">
        <v>4000</v>
      </c>
    </row>
    <row r="35" spans="1:20" ht="24" customHeight="1" x14ac:dyDescent="0.3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K35" s="31" t="s">
        <v>250</v>
      </c>
      <c r="N35" s="31">
        <v>45449</v>
      </c>
      <c r="O35" t="str">
        <v>용산점</v>
      </c>
      <c r="P35" t="str">
        <v>음료</v>
      </c>
      <c r="Q35" t="str">
        <v>복숭아주스</v>
      </c>
      <c r="R35" s="25">
        <v>1500</v>
      </c>
      <c r="S35">
        <v>1</v>
      </c>
      <c r="T35" s="25">
        <v>1500</v>
      </c>
    </row>
    <row r="36" spans="1:20" ht="24" customHeight="1" x14ac:dyDescent="0.3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K36" s="31" t="s">
        <v>251</v>
      </c>
      <c r="N36" s="31">
        <v>45456</v>
      </c>
      <c r="O36" t="str">
        <v>용산점</v>
      </c>
      <c r="P36" t="str">
        <v>음료</v>
      </c>
      <c r="Q36" t="str">
        <v>블랙커피</v>
      </c>
      <c r="R36" s="25">
        <v>1700</v>
      </c>
      <c r="S36">
        <v>3</v>
      </c>
      <c r="T36" s="25">
        <v>5100</v>
      </c>
    </row>
    <row r="37" spans="1:20" ht="24" customHeight="1" x14ac:dyDescent="0.3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K37" s="31" t="s">
        <v>252</v>
      </c>
      <c r="N37" s="31">
        <v>45461</v>
      </c>
      <c r="O37" t="str">
        <v>용산점</v>
      </c>
      <c r="P37" t="str">
        <v>음료</v>
      </c>
      <c r="Q37" t="str">
        <v>복숭아주스</v>
      </c>
      <c r="R37" s="25">
        <v>1500</v>
      </c>
      <c r="S37">
        <v>4</v>
      </c>
      <c r="T37" s="25">
        <v>6000</v>
      </c>
    </row>
    <row r="38" spans="1:20" ht="24" customHeight="1" x14ac:dyDescent="0.3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45469</v>
      </c>
      <c r="O38" t="str">
        <v>용산점</v>
      </c>
      <c r="P38" t="str">
        <v>음료</v>
      </c>
      <c r="Q38" t="str">
        <v>초코라떼</v>
      </c>
      <c r="R38" s="25">
        <v>2200</v>
      </c>
      <c r="S38">
        <v>3</v>
      </c>
      <c r="T38" s="25">
        <v>6600</v>
      </c>
    </row>
    <row r="39" spans="1:20" ht="24" customHeight="1" x14ac:dyDescent="0.3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K39" s="31" t="s">
        <v>253</v>
      </c>
      <c r="N39" s="31">
        <v>45472</v>
      </c>
      <c r="O39" t="str">
        <v>용산점</v>
      </c>
      <c r="P39" t="str">
        <v>음료</v>
      </c>
      <c r="Q39" t="str">
        <v>요구르트</v>
      </c>
      <c r="R39" s="25">
        <v>1000</v>
      </c>
      <c r="S39">
        <v>3</v>
      </c>
      <c r="T39" s="25">
        <v>3000</v>
      </c>
    </row>
    <row r="40" spans="1:20" ht="24" customHeight="1" x14ac:dyDescent="0.3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45479</v>
      </c>
      <c r="O40" t="str">
        <v>용산점</v>
      </c>
      <c r="P40" t="str">
        <v>음료</v>
      </c>
      <c r="Q40" t="str">
        <v>레몬워터</v>
      </c>
      <c r="R40" s="25">
        <v>1500</v>
      </c>
      <c r="S40">
        <v>3</v>
      </c>
      <c r="T40" s="25">
        <v>4500</v>
      </c>
    </row>
    <row r="41" spans="1:20" ht="24" customHeight="1" x14ac:dyDescent="0.3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45486</v>
      </c>
      <c r="O41" t="str">
        <v>용산점</v>
      </c>
      <c r="P41" t="str">
        <v>음료</v>
      </c>
      <c r="Q41" t="str">
        <v>레몬워터</v>
      </c>
      <c r="R41" s="25">
        <v>1500</v>
      </c>
      <c r="S41">
        <v>1</v>
      </c>
      <c r="T41" s="25">
        <v>1500</v>
      </c>
    </row>
    <row r="42" spans="1:20" ht="24" customHeight="1" x14ac:dyDescent="0.3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45493</v>
      </c>
      <c r="O42" t="str">
        <v>용산점</v>
      </c>
      <c r="P42" t="str">
        <v>음료</v>
      </c>
      <c r="Q42" t="str">
        <v>요구르트</v>
      </c>
      <c r="R42" s="25">
        <v>1000</v>
      </c>
      <c r="S42">
        <v>2</v>
      </c>
      <c r="T42" s="25">
        <v>2000</v>
      </c>
    </row>
    <row r="43" spans="1:20" ht="24" customHeight="1" x14ac:dyDescent="0.3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45502</v>
      </c>
      <c r="O43" t="str">
        <v>용산점</v>
      </c>
      <c r="P43" t="str">
        <v>음료</v>
      </c>
      <c r="Q43" t="str">
        <v>사과에이드</v>
      </c>
      <c r="R43" s="25">
        <v>1800</v>
      </c>
      <c r="S43">
        <v>2</v>
      </c>
      <c r="T43" s="25">
        <v>3600</v>
      </c>
    </row>
    <row r="44" spans="1:20" ht="24" customHeight="1" x14ac:dyDescent="0.3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45504</v>
      </c>
      <c r="O44" t="str">
        <v>용산점</v>
      </c>
      <c r="P44" t="str">
        <v>음료</v>
      </c>
      <c r="Q44" t="str">
        <v>사과에이드</v>
      </c>
      <c r="R44" s="25">
        <v>1800</v>
      </c>
      <c r="S44">
        <v>3</v>
      </c>
      <c r="T44" s="25">
        <v>5400</v>
      </c>
    </row>
    <row r="45" spans="1:20" ht="24" customHeight="1" x14ac:dyDescent="0.3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45513</v>
      </c>
      <c r="O45" t="str">
        <v>용산점</v>
      </c>
      <c r="P45" t="str">
        <v>음료</v>
      </c>
      <c r="Q45" t="str">
        <v>콜드브루</v>
      </c>
      <c r="R45" s="25">
        <v>2000</v>
      </c>
      <c r="S45">
        <v>3</v>
      </c>
      <c r="T45" s="25">
        <v>6000</v>
      </c>
    </row>
    <row r="46" spans="1:20" ht="24" customHeight="1" x14ac:dyDescent="0.3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45519</v>
      </c>
      <c r="O46" t="str">
        <v>용산점</v>
      </c>
      <c r="P46" t="str">
        <v>음료</v>
      </c>
      <c r="Q46" t="str">
        <v>블랙커피</v>
      </c>
      <c r="R46" s="25">
        <v>1700</v>
      </c>
      <c r="S46">
        <v>1</v>
      </c>
      <c r="T46" s="25">
        <v>1700</v>
      </c>
    </row>
    <row r="47" spans="1:20" ht="24" customHeight="1" x14ac:dyDescent="0.3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45523</v>
      </c>
      <c r="O47" t="str">
        <v>용산점</v>
      </c>
      <c r="P47" t="str">
        <v>음료</v>
      </c>
      <c r="Q47" t="str">
        <v>사과에이드</v>
      </c>
      <c r="R47" s="25">
        <v>1800</v>
      </c>
      <c r="S47">
        <v>3</v>
      </c>
      <c r="T47" s="25">
        <v>5400</v>
      </c>
    </row>
    <row r="48" spans="1:20" ht="24" customHeight="1" x14ac:dyDescent="0.3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45569</v>
      </c>
      <c r="O48" t="str">
        <v>용산점</v>
      </c>
      <c r="P48" t="str">
        <v>음료</v>
      </c>
      <c r="Q48" t="str">
        <v>콜드브루</v>
      </c>
      <c r="R48" s="25">
        <v>2000</v>
      </c>
      <c r="S48">
        <v>4</v>
      </c>
      <c r="T48" s="25">
        <v>8000</v>
      </c>
    </row>
    <row r="49" spans="1:20" ht="24" customHeight="1" x14ac:dyDescent="0.3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45572</v>
      </c>
      <c r="O49" t="str">
        <v>용산점</v>
      </c>
      <c r="P49" t="str">
        <v>음료</v>
      </c>
      <c r="Q49" t="str">
        <v>망고스무디</v>
      </c>
      <c r="R49" s="25">
        <v>2500</v>
      </c>
      <c r="S49">
        <v>1</v>
      </c>
      <c r="T49" s="25">
        <v>2500</v>
      </c>
    </row>
    <row r="50" spans="1:20" ht="24" customHeight="1" x14ac:dyDescent="0.3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45584</v>
      </c>
      <c r="O50" t="str">
        <v>용산점</v>
      </c>
      <c r="P50" t="str">
        <v>음료</v>
      </c>
      <c r="Q50" t="str">
        <v>사과에이드</v>
      </c>
      <c r="R50" s="25">
        <v>1800</v>
      </c>
      <c r="S50">
        <v>2</v>
      </c>
      <c r="T50" s="25">
        <v>3600</v>
      </c>
    </row>
    <row r="51" spans="1:20" ht="24" customHeight="1" x14ac:dyDescent="0.3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45599</v>
      </c>
      <c r="O51" t="str">
        <v>용산점</v>
      </c>
      <c r="P51" t="str">
        <v>음료</v>
      </c>
      <c r="Q51" t="str">
        <v>복숭아주스</v>
      </c>
      <c r="R51" s="25">
        <v>1500</v>
      </c>
      <c r="S51">
        <v>2</v>
      </c>
      <c r="T51" s="25">
        <v>3000</v>
      </c>
    </row>
    <row r="52" spans="1:20" ht="24" customHeight="1" x14ac:dyDescent="0.3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45640</v>
      </c>
      <c r="O52" t="str">
        <v>용산점</v>
      </c>
      <c r="P52" t="str">
        <v>음료</v>
      </c>
      <c r="Q52" t="str">
        <v>사과에이드</v>
      </c>
      <c r="R52" s="25">
        <v>1800</v>
      </c>
      <c r="S52">
        <v>1</v>
      </c>
      <c r="T52" s="25">
        <v>1800</v>
      </c>
    </row>
    <row r="53" spans="1:20" ht="24" customHeight="1" x14ac:dyDescent="0.3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45646</v>
      </c>
      <c r="O53" t="str">
        <v>용산점</v>
      </c>
      <c r="P53" t="str">
        <v>음료</v>
      </c>
      <c r="Q53" t="str">
        <v>콜드브루</v>
      </c>
      <c r="R53" s="25">
        <v>2000</v>
      </c>
      <c r="S53">
        <v>1</v>
      </c>
      <c r="T53" s="25">
        <v>2000</v>
      </c>
    </row>
    <row r="54" spans="1:20" ht="24" customHeight="1" x14ac:dyDescent="0.3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45648</v>
      </c>
      <c r="O54" t="str">
        <v>용산점</v>
      </c>
      <c r="P54" t="str">
        <v>음료</v>
      </c>
      <c r="Q54" t="str">
        <v>콜드브루</v>
      </c>
      <c r="R54" s="25">
        <v>2000</v>
      </c>
      <c r="S54">
        <v>3</v>
      </c>
      <c r="T54" s="25">
        <v>6000</v>
      </c>
    </row>
    <row r="55" spans="1:20" ht="24" customHeight="1" x14ac:dyDescent="0.3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45652</v>
      </c>
      <c r="O55" t="str">
        <v>용산점</v>
      </c>
      <c r="P55" t="str">
        <v>음료</v>
      </c>
      <c r="Q55" t="str">
        <v>요구르트</v>
      </c>
      <c r="R55" s="25">
        <v>1000</v>
      </c>
      <c r="S55">
        <v>1</v>
      </c>
      <c r="T55" s="25">
        <v>1000</v>
      </c>
    </row>
    <row r="56" spans="1:20" ht="24" customHeight="1" x14ac:dyDescent="0.3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45302</v>
      </c>
      <c r="O56" t="str">
        <v>용산점</v>
      </c>
      <c r="P56" t="str">
        <v>신선식품</v>
      </c>
      <c r="Q56" t="str">
        <v>삶은옥수수</v>
      </c>
      <c r="R56" s="25">
        <v>2200</v>
      </c>
      <c r="S56">
        <v>4</v>
      </c>
      <c r="T56" s="25">
        <v>8800</v>
      </c>
    </row>
    <row r="57" spans="1:20" ht="24" customHeight="1" x14ac:dyDescent="0.3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45317</v>
      </c>
      <c r="O57" t="str">
        <v>용산점</v>
      </c>
      <c r="P57" t="str">
        <v>신선식품</v>
      </c>
      <c r="Q57" t="str">
        <v>방울토마토</v>
      </c>
      <c r="R57" s="25">
        <v>2500</v>
      </c>
      <c r="S57">
        <v>4</v>
      </c>
      <c r="T57" s="25">
        <v>10000</v>
      </c>
    </row>
    <row r="58" spans="1:20" ht="24" customHeight="1" x14ac:dyDescent="0.3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45367</v>
      </c>
      <c r="O58" t="str">
        <v>용산점</v>
      </c>
      <c r="P58" t="str">
        <v>신선식품</v>
      </c>
      <c r="Q58" t="str">
        <v>삶은옥수수</v>
      </c>
      <c r="R58" s="25">
        <v>2200</v>
      </c>
      <c r="S58">
        <v>1</v>
      </c>
      <c r="T58" s="25">
        <v>2200</v>
      </c>
    </row>
    <row r="59" spans="1:20" ht="24" customHeight="1" x14ac:dyDescent="0.3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45621</v>
      </c>
      <c r="O59" t="str">
        <v>용산점</v>
      </c>
      <c r="P59" t="str">
        <v>신선식품</v>
      </c>
      <c r="Q59" t="str">
        <v>블루베리팩</v>
      </c>
      <c r="R59" s="25">
        <v>3000</v>
      </c>
      <c r="S59">
        <v>2</v>
      </c>
      <c r="T59" s="25">
        <v>6000</v>
      </c>
    </row>
    <row r="60" spans="1:20" ht="24" customHeight="1" x14ac:dyDescent="0.3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45641</v>
      </c>
      <c r="O60" t="str">
        <v>용산점</v>
      </c>
      <c r="P60" t="str">
        <v>신선식품</v>
      </c>
      <c r="Q60" t="str">
        <v>블루베리팩</v>
      </c>
      <c r="R60" s="25">
        <v>3000</v>
      </c>
      <c r="S60">
        <v>2</v>
      </c>
      <c r="T60" s="25">
        <v>6000</v>
      </c>
    </row>
    <row r="61" spans="1:20" ht="24" customHeight="1" x14ac:dyDescent="0.3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45648</v>
      </c>
      <c r="O61" t="str">
        <v>용산점</v>
      </c>
      <c r="P61" t="str">
        <v>신선식품</v>
      </c>
      <c r="Q61" t="str">
        <v>삶은계란</v>
      </c>
      <c r="R61" s="25">
        <v>1200</v>
      </c>
      <c r="S61">
        <v>1</v>
      </c>
      <c r="T61" s="25">
        <v>1200</v>
      </c>
    </row>
    <row r="62" spans="1:20" ht="24" customHeight="1" x14ac:dyDescent="0.3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45654</v>
      </c>
      <c r="O62" t="str">
        <v>용산점</v>
      </c>
      <c r="P62" t="str">
        <v>신선식품</v>
      </c>
      <c r="Q62" t="str">
        <v>블루베리팩</v>
      </c>
      <c r="R62" s="25">
        <v>3000</v>
      </c>
      <c r="S62">
        <v>4</v>
      </c>
      <c r="T62" s="25">
        <v>12000</v>
      </c>
    </row>
    <row r="63" spans="1:20" ht="24" customHeight="1" x14ac:dyDescent="0.3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45292</v>
      </c>
      <c r="O63" t="str">
        <v>용산점</v>
      </c>
      <c r="P63" t="str">
        <v>생활용품</v>
      </c>
      <c r="Q63" t="str">
        <v>손거울</v>
      </c>
      <c r="R63" s="25">
        <v>1500</v>
      </c>
      <c r="S63">
        <v>1</v>
      </c>
      <c r="T63" s="25">
        <v>1500</v>
      </c>
    </row>
    <row r="64" spans="1:20" ht="24" customHeight="1" x14ac:dyDescent="0.3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45490</v>
      </c>
      <c r="O64" t="str">
        <v>용산점</v>
      </c>
      <c r="P64" t="str">
        <v>생활용품</v>
      </c>
      <c r="Q64" t="str">
        <v>여행키트</v>
      </c>
      <c r="R64" s="25">
        <v>3200</v>
      </c>
      <c r="S64">
        <v>1</v>
      </c>
      <c r="T64" s="25">
        <v>3200</v>
      </c>
    </row>
    <row r="65" spans="1:20" ht="24" customHeight="1" x14ac:dyDescent="0.3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45502</v>
      </c>
      <c r="O65" t="str">
        <v>용산점</v>
      </c>
      <c r="P65" t="str">
        <v>생활용품</v>
      </c>
      <c r="Q65" t="str">
        <v>여행키트</v>
      </c>
      <c r="R65" s="25">
        <v>3200</v>
      </c>
      <c r="S65">
        <v>3</v>
      </c>
      <c r="T65" s="25">
        <v>9600</v>
      </c>
    </row>
    <row r="66" spans="1:20" ht="24" customHeight="1" x14ac:dyDescent="0.3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45514</v>
      </c>
      <c r="O66" t="str">
        <v>용산점</v>
      </c>
      <c r="P66" t="str">
        <v>생활용품</v>
      </c>
      <c r="Q66" t="str">
        <v>손세정제</v>
      </c>
      <c r="R66" s="25">
        <v>2500</v>
      </c>
      <c r="S66">
        <v>2</v>
      </c>
      <c r="T66" s="25">
        <v>5000</v>
      </c>
    </row>
    <row r="67" spans="1:20" ht="24" customHeight="1" x14ac:dyDescent="0.3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45531</v>
      </c>
      <c r="O67" t="str">
        <v>용산점</v>
      </c>
      <c r="P67" t="str">
        <v>생활용품</v>
      </c>
      <c r="Q67" t="str">
        <v>여행키트</v>
      </c>
      <c r="R67" s="25">
        <v>3200</v>
      </c>
      <c r="S67">
        <v>4</v>
      </c>
      <c r="T67" s="25">
        <v>12800</v>
      </c>
    </row>
    <row r="68" spans="1:20" ht="24" customHeight="1" x14ac:dyDescent="0.3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45546</v>
      </c>
      <c r="O68" t="str">
        <v>용산점</v>
      </c>
      <c r="P68" t="str">
        <v>생활용품</v>
      </c>
      <c r="Q68" t="str">
        <v>핸드크림</v>
      </c>
      <c r="R68" s="25">
        <v>2000</v>
      </c>
      <c r="S68">
        <v>4</v>
      </c>
      <c r="T68" s="25">
        <v>8000</v>
      </c>
    </row>
    <row r="69" spans="1:20" ht="24" customHeight="1" x14ac:dyDescent="0.3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45556</v>
      </c>
      <c r="O69" t="str">
        <v>용산점</v>
      </c>
      <c r="P69" t="str">
        <v>생활용품</v>
      </c>
      <c r="Q69" t="str">
        <v>손세정제</v>
      </c>
      <c r="R69" s="25">
        <v>2500</v>
      </c>
      <c r="S69">
        <v>3</v>
      </c>
      <c r="T69" s="25">
        <v>7500</v>
      </c>
    </row>
    <row r="70" spans="1:20" ht="24" customHeight="1" x14ac:dyDescent="0.3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45558</v>
      </c>
      <c r="O70" t="str">
        <v>용산점</v>
      </c>
      <c r="P70" t="str">
        <v>생활용품</v>
      </c>
      <c r="Q70" t="str">
        <v>핸드크림</v>
      </c>
      <c r="R70" s="25">
        <v>2000</v>
      </c>
      <c r="S70">
        <v>1</v>
      </c>
      <c r="T70" s="25">
        <v>2000</v>
      </c>
    </row>
    <row r="71" spans="1:20" ht="24" customHeight="1" x14ac:dyDescent="0.3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45589</v>
      </c>
      <c r="O71" t="str">
        <v>용산점</v>
      </c>
      <c r="P71" t="str">
        <v>생활용품</v>
      </c>
      <c r="Q71" t="str">
        <v>우산</v>
      </c>
      <c r="R71" s="25">
        <v>3500</v>
      </c>
      <c r="S71">
        <v>4</v>
      </c>
      <c r="T71" s="25">
        <v>14000</v>
      </c>
    </row>
    <row r="72" spans="1:20" ht="24" customHeight="1" x14ac:dyDescent="0.3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45597</v>
      </c>
      <c r="O72" t="str">
        <v>용산점</v>
      </c>
      <c r="P72" t="str">
        <v>생활용품</v>
      </c>
      <c r="Q72" t="str">
        <v>손세정제</v>
      </c>
      <c r="R72" s="25">
        <v>2500</v>
      </c>
      <c r="S72">
        <v>1</v>
      </c>
      <c r="T72" s="25">
        <v>2500</v>
      </c>
    </row>
    <row r="73" spans="1:20" ht="24" customHeight="1" x14ac:dyDescent="0.3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45614</v>
      </c>
      <c r="O73" t="str">
        <v>용산점</v>
      </c>
      <c r="P73" t="str">
        <v>생활용품</v>
      </c>
      <c r="Q73" t="str">
        <v>미니빗</v>
      </c>
      <c r="R73" s="25">
        <v>1200</v>
      </c>
      <c r="S73">
        <v>1</v>
      </c>
      <c r="T73" s="25">
        <v>1200</v>
      </c>
    </row>
    <row r="74" spans="1:20" ht="24" customHeight="1" x14ac:dyDescent="0.3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45646</v>
      </c>
      <c r="O74" t="str">
        <v>용산점</v>
      </c>
      <c r="P74" t="str">
        <v>생활용품</v>
      </c>
      <c r="Q74" t="str">
        <v>여행키트</v>
      </c>
      <c r="R74" s="25">
        <v>3200</v>
      </c>
      <c r="S74">
        <v>1</v>
      </c>
      <c r="T74" s="25">
        <v>3200</v>
      </c>
    </row>
    <row r="75" spans="1:20" ht="24" customHeight="1" x14ac:dyDescent="0.3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45292</v>
      </c>
      <c r="O75" t="str">
        <v>용산점</v>
      </c>
      <c r="P75" t="str">
        <v>과자</v>
      </c>
      <c r="Q75" t="str">
        <v>감자칩</v>
      </c>
      <c r="R75" s="25">
        <v>1200</v>
      </c>
      <c r="S75">
        <v>1</v>
      </c>
      <c r="T75" s="25">
        <v>1200</v>
      </c>
    </row>
    <row r="76" spans="1:20" ht="24" customHeight="1" x14ac:dyDescent="0.3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45296</v>
      </c>
      <c r="O76" t="str">
        <v>용산점</v>
      </c>
      <c r="P76" t="str">
        <v>과자</v>
      </c>
      <c r="Q76" t="str">
        <v>와플아이스</v>
      </c>
      <c r="R76" s="25">
        <v>2500</v>
      </c>
      <c r="S76">
        <v>3</v>
      </c>
      <c r="T76" s="25">
        <v>7500</v>
      </c>
    </row>
    <row r="77" spans="1:20" ht="24" customHeight="1" x14ac:dyDescent="0.3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45299</v>
      </c>
      <c r="O77" t="str">
        <v>용산점</v>
      </c>
      <c r="P77" t="str">
        <v>과자</v>
      </c>
      <c r="Q77" t="str">
        <v>꼬깔칩</v>
      </c>
      <c r="R77" s="25">
        <v>1200</v>
      </c>
      <c r="S77">
        <v>3</v>
      </c>
      <c r="T77" s="25">
        <v>3600</v>
      </c>
    </row>
    <row r="78" spans="1:20" ht="24" customHeight="1" x14ac:dyDescent="0.3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45318</v>
      </c>
      <c r="O78" t="str">
        <v>용산점</v>
      </c>
      <c r="P78" t="str">
        <v>과자</v>
      </c>
      <c r="Q78" t="str">
        <v>마늘바게트</v>
      </c>
      <c r="R78" s="25">
        <v>2000</v>
      </c>
      <c r="S78">
        <v>1</v>
      </c>
      <c r="T78" s="25">
        <v>2000</v>
      </c>
    </row>
    <row r="79" spans="1:20" ht="24" customHeight="1" x14ac:dyDescent="0.3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45350</v>
      </c>
      <c r="O79" t="str">
        <v>용산점</v>
      </c>
      <c r="P79" t="str">
        <v>과자</v>
      </c>
      <c r="Q79" t="str">
        <v>와플아이스</v>
      </c>
      <c r="R79" s="25">
        <v>2500</v>
      </c>
      <c r="S79">
        <v>1</v>
      </c>
      <c r="T79" s="25">
        <v>2500</v>
      </c>
    </row>
    <row r="80" spans="1:20" ht="24" customHeight="1" x14ac:dyDescent="0.3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45359</v>
      </c>
      <c r="O80" t="str">
        <v>용산점</v>
      </c>
      <c r="P80" t="str">
        <v>과자</v>
      </c>
      <c r="Q80" t="str">
        <v>꿀아몬드</v>
      </c>
      <c r="R80" s="25">
        <v>2300</v>
      </c>
      <c r="S80">
        <v>4</v>
      </c>
      <c r="T80" s="25">
        <v>9200</v>
      </c>
    </row>
    <row r="81" spans="1:20" ht="24" customHeight="1" x14ac:dyDescent="0.3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45368</v>
      </c>
      <c r="O81" t="str">
        <v>용산점</v>
      </c>
      <c r="P81" t="str">
        <v>과자</v>
      </c>
      <c r="Q81" t="str">
        <v>마늘바게트</v>
      </c>
      <c r="R81" s="25">
        <v>2000</v>
      </c>
      <c r="S81">
        <v>1</v>
      </c>
      <c r="T81" s="25">
        <v>2000</v>
      </c>
    </row>
    <row r="82" spans="1:20" ht="24" customHeight="1" x14ac:dyDescent="0.3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45387</v>
      </c>
      <c r="O82" t="str">
        <v>용산점</v>
      </c>
      <c r="P82" t="str">
        <v>과자</v>
      </c>
      <c r="Q82" t="str">
        <v>초코칩쿠키</v>
      </c>
      <c r="R82" s="25">
        <v>1800</v>
      </c>
      <c r="S82">
        <v>1</v>
      </c>
      <c r="T82" s="25">
        <v>1800</v>
      </c>
    </row>
    <row r="83" spans="1:20" ht="24" customHeight="1" x14ac:dyDescent="0.3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45392</v>
      </c>
      <c r="O83" t="str">
        <v>용산점</v>
      </c>
      <c r="P83" t="str">
        <v>과자</v>
      </c>
      <c r="Q83" t="str">
        <v>꼬깔칩</v>
      </c>
      <c r="R83" s="25">
        <v>1200</v>
      </c>
      <c r="S83">
        <v>1</v>
      </c>
      <c r="T83" s="25">
        <v>1200</v>
      </c>
    </row>
    <row r="84" spans="1:20" ht="24" customHeight="1" x14ac:dyDescent="0.3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45399</v>
      </c>
      <c r="O84" t="str">
        <v>용산점</v>
      </c>
      <c r="P84" t="str">
        <v>과자</v>
      </c>
      <c r="Q84" t="str">
        <v>초코칩쿠키</v>
      </c>
      <c r="R84" s="25">
        <v>1800</v>
      </c>
      <c r="S84">
        <v>3</v>
      </c>
      <c r="T84" s="25">
        <v>5400</v>
      </c>
    </row>
    <row r="85" spans="1:20" ht="24" customHeight="1" x14ac:dyDescent="0.3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45400</v>
      </c>
      <c r="O85" t="str">
        <v>용산점</v>
      </c>
      <c r="P85" t="str">
        <v>과자</v>
      </c>
      <c r="Q85" t="str">
        <v>꿀아몬드</v>
      </c>
      <c r="R85" s="25">
        <v>2300</v>
      </c>
      <c r="S85">
        <v>3</v>
      </c>
      <c r="T85" s="25">
        <v>6900</v>
      </c>
    </row>
    <row r="86" spans="1:20" ht="24" customHeight="1" x14ac:dyDescent="0.3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45408</v>
      </c>
      <c r="O86" t="str">
        <v>용산점</v>
      </c>
      <c r="P86" t="str">
        <v>과자</v>
      </c>
      <c r="Q86" t="str">
        <v>와플아이스</v>
      </c>
      <c r="R86" s="25">
        <v>2500</v>
      </c>
      <c r="S86">
        <v>3</v>
      </c>
      <c r="T86" s="25">
        <v>7500</v>
      </c>
    </row>
    <row r="87" spans="1:20" ht="24" customHeight="1" x14ac:dyDescent="0.3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45413</v>
      </c>
      <c r="O87" t="str">
        <v>용산점</v>
      </c>
      <c r="P87" t="str">
        <v>과자</v>
      </c>
      <c r="Q87" t="str">
        <v>마늘바게트</v>
      </c>
      <c r="R87" s="25">
        <v>2000</v>
      </c>
      <c r="S87">
        <v>1</v>
      </c>
      <c r="T87" s="25">
        <v>2000</v>
      </c>
    </row>
    <row r="88" spans="1:20" ht="24" customHeight="1" x14ac:dyDescent="0.3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45442</v>
      </c>
      <c r="O88" t="str">
        <v>용산점</v>
      </c>
      <c r="P88" t="str">
        <v>과자</v>
      </c>
      <c r="Q88" t="str">
        <v>와플아이스</v>
      </c>
      <c r="R88" s="25">
        <v>2500</v>
      </c>
      <c r="S88">
        <v>1</v>
      </c>
      <c r="T88" s="25">
        <v>2500</v>
      </c>
    </row>
    <row r="89" spans="1:20" ht="24" customHeight="1" x14ac:dyDescent="0.3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45448</v>
      </c>
      <c r="O89" t="str">
        <v>용산점</v>
      </c>
      <c r="P89" t="str">
        <v>과자</v>
      </c>
      <c r="Q89" t="str">
        <v>초코칩쿠키</v>
      </c>
      <c r="R89" s="25">
        <v>1800</v>
      </c>
      <c r="S89">
        <v>2</v>
      </c>
      <c r="T89" s="25">
        <v>3600</v>
      </c>
    </row>
    <row r="90" spans="1:20" ht="24" customHeight="1" x14ac:dyDescent="0.3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45469</v>
      </c>
      <c r="O90" t="str">
        <v>용산점</v>
      </c>
      <c r="P90" t="str">
        <v>과자</v>
      </c>
      <c r="Q90" t="str">
        <v>초코칩쿠키</v>
      </c>
      <c r="R90" s="25">
        <v>1800</v>
      </c>
      <c r="S90">
        <v>1</v>
      </c>
      <c r="T90" s="25">
        <v>1800</v>
      </c>
    </row>
    <row r="91" spans="1:20" ht="24" customHeight="1" x14ac:dyDescent="0.3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45295</v>
      </c>
      <c r="O91" t="str">
        <v>용산점</v>
      </c>
      <c r="P91" t="str">
        <v>간편식</v>
      </c>
      <c r="Q91" t="str">
        <v>볶음우동</v>
      </c>
      <c r="R91" s="25">
        <v>3500</v>
      </c>
      <c r="S91">
        <v>2</v>
      </c>
      <c r="T91" s="25">
        <v>7000</v>
      </c>
    </row>
    <row r="92" spans="1:20" ht="24" customHeight="1" x14ac:dyDescent="0.3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45296</v>
      </c>
      <c r="O92" t="str">
        <v>용산점</v>
      </c>
      <c r="P92" t="str">
        <v>간편식</v>
      </c>
      <c r="Q92" t="str">
        <v>핫도그</v>
      </c>
      <c r="R92" s="25">
        <v>2300</v>
      </c>
      <c r="S92">
        <v>3</v>
      </c>
      <c r="T92" s="25">
        <v>6900</v>
      </c>
    </row>
    <row r="93" spans="1:20" ht="24" customHeight="1" x14ac:dyDescent="0.3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45298</v>
      </c>
      <c r="O93" t="str">
        <v>용산점</v>
      </c>
      <c r="P93" t="str">
        <v>간편식</v>
      </c>
      <c r="Q93" t="str">
        <v>볶음우동</v>
      </c>
      <c r="R93" s="25">
        <v>3500</v>
      </c>
      <c r="S93">
        <v>3</v>
      </c>
      <c r="T93" s="25">
        <v>10500</v>
      </c>
    </row>
    <row r="94" spans="1:20" ht="24" customHeight="1" x14ac:dyDescent="0.3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45324</v>
      </c>
      <c r="O94" t="str">
        <v>용산점</v>
      </c>
      <c r="P94" t="str">
        <v>간편식</v>
      </c>
      <c r="Q94" t="str">
        <v>제육도시락</v>
      </c>
      <c r="R94" s="25">
        <v>4800</v>
      </c>
      <c r="S94">
        <v>1</v>
      </c>
      <c r="T94" s="25">
        <v>4800</v>
      </c>
    </row>
    <row r="95" spans="1:20" ht="24" customHeight="1" x14ac:dyDescent="0.3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45328</v>
      </c>
      <c r="O95" t="str">
        <v>용산점</v>
      </c>
      <c r="P95" t="str">
        <v>간편식</v>
      </c>
      <c r="Q95" t="str">
        <v>제육도시락</v>
      </c>
      <c r="R95" s="25">
        <v>4800</v>
      </c>
      <c r="S95">
        <v>4</v>
      </c>
      <c r="T95" s="25">
        <v>19200</v>
      </c>
    </row>
    <row r="96" spans="1:20" ht="24" customHeight="1" x14ac:dyDescent="0.3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45344</v>
      </c>
      <c r="O96" t="str">
        <v>용산점</v>
      </c>
      <c r="P96" t="str">
        <v>간편식</v>
      </c>
      <c r="Q96" t="str">
        <v>닭가슴살</v>
      </c>
      <c r="R96" s="25">
        <v>4200</v>
      </c>
      <c r="S96">
        <v>1</v>
      </c>
      <c r="T96" s="25">
        <v>4200</v>
      </c>
    </row>
    <row r="97" spans="1:20" ht="24" customHeight="1" x14ac:dyDescent="0.3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45355</v>
      </c>
      <c r="O97" t="str">
        <v>용산점</v>
      </c>
      <c r="P97" t="str">
        <v>간편식</v>
      </c>
      <c r="Q97" t="str">
        <v>에그샌드</v>
      </c>
      <c r="R97" s="25">
        <v>2600</v>
      </c>
      <c r="S97">
        <v>1</v>
      </c>
      <c r="T97" s="25">
        <v>2600</v>
      </c>
    </row>
    <row r="98" spans="1:20" ht="24" customHeight="1" x14ac:dyDescent="0.3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45405</v>
      </c>
      <c r="O98" t="str">
        <v>용산점</v>
      </c>
      <c r="P98" t="str">
        <v>간편식</v>
      </c>
      <c r="Q98" t="str">
        <v>볶음우동</v>
      </c>
      <c r="R98" s="25">
        <v>3500</v>
      </c>
      <c r="S98">
        <v>1</v>
      </c>
      <c r="T98" s="25">
        <v>3500</v>
      </c>
    </row>
    <row r="99" spans="1:20" ht="24" customHeight="1" x14ac:dyDescent="0.3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45425</v>
      </c>
      <c r="O99" t="str">
        <v>용산점</v>
      </c>
      <c r="P99" t="str">
        <v>간편식</v>
      </c>
      <c r="Q99" t="str">
        <v>불닭볶음밥</v>
      </c>
      <c r="R99" s="25">
        <v>3900</v>
      </c>
      <c r="S99">
        <v>1</v>
      </c>
      <c r="T99" s="25">
        <v>3900</v>
      </c>
    </row>
    <row r="100" spans="1:20" ht="24" customHeight="1" x14ac:dyDescent="0.3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45428</v>
      </c>
      <c r="O100" t="str">
        <v>용산점</v>
      </c>
      <c r="P100" t="str">
        <v>간편식</v>
      </c>
      <c r="Q100" t="str">
        <v>불닭볶음밥</v>
      </c>
      <c r="R100" s="25">
        <v>3900</v>
      </c>
      <c r="S100">
        <v>1</v>
      </c>
      <c r="T100" s="25">
        <v>3900</v>
      </c>
    </row>
    <row r="101" spans="1:20" ht="24" customHeight="1" x14ac:dyDescent="0.3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45429</v>
      </c>
      <c r="O101" t="str">
        <v>용산점</v>
      </c>
      <c r="P101" t="str">
        <v>간편식</v>
      </c>
      <c r="Q101" t="str">
        <v>닭가슴살</v>
      </c>
      <c r="R101" s="25">
        <v>4200</v>
      </c>
      <c r="S101">
        <v>1</v>
      </c>
      <c r="T101" s="25">
        <v>4200</v>
      </c>
    </row>
    <row r="102" spans="1:20" ht="24" customHeight="1" x14ac:dyDescent="0.3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45429</v>
      </c>
      <c r="O102" t="str">
        <v>용산점</v>
      </c>
      <c r="P102" t="str">
        <v>간편식</v>
      </c>
      <c r="Q102" t="str">
        <v>볶음우동</v>
      </c>
      <c r="R102" s="25">
        <v>3500</v>
      </c>
      <c r="S102">
        <v>2</v>
      </c>
      <c r="T102" s="25">
        <v>7000</v>
      </c>
    </row>
    <row r="103" spans="1:20" ht="24" customHeight="1" x14ac:dyDescent="0.3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45430</v>
      </c>
      <c r="O103" t="str">
        <v>용산점</v>
      </c>
      <c r="P103" t="str">
        <v>간편식</v>
      </c>
      <c r="Q103" t="str">
        <v>불닭볶음밥</v>
      </c>
      <c r="R103" s="25">
        <v>3900</v>
      </c>
      <c r="S103">
        <v>4</v>
      </c>
      <c r="T103" s="25">
        <v>15600</v>
      </c>
    </row>
    <row r="104" spans="1:20" ht="24" customHeight="1" x14ac:dyDescent="0.3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45430</v>
      </c>
      <c r="O104" t="str">
        <v>용산점</v>
      </c>
      <c r="P104" t="str">
        <v>간편식</v>
      </c>
      <c r="Q104" t="str">
        <v>참치김밥</v>
      </c>
      <c r="R104" s="25">
        <v>2500</v>
      </c>
      <c r="S104">
        <v>1</v>
      </c>
      <c r="T104" s="25">
        <v>2500</v>
      </c>
    </row>
    <row r="105" spans="1:20" ht="24" customHeight="1" x14ac:dyDescent="0.3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45431</v>
      </c>
      <c r="O105" t="str">
        <v>용산점</v>
      </c>
      <c r="P105" t="str">
        <v>간편식</v>
      </c>
      <c r="Q105" t="str">
        <v>불닭볶음밥</v>
      </c>
      <c r="R105" s="25">
        <v>3900</v>
      </c>
      <c r="S105">
        <v>4</v>
      </c>
      <c r="T105" s="25">
        <v>15600</v>
      </c>
    </row>
    <row r="106" spans="1:20" ht="24" customHeight="1" x14ac:dyDescent="0.3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45435</v>
      </c>
      <c r="O106" t="str">
        <v>용산점</v>
      </c>
      <c r="P106" t="str">
        <v>간편식</v>
      </c>
      <c r="Q106" t="str">
        <v>핫도그</v>
      </c>
      <c r="R106" s="25">
        <v>2300</v>
      </c>
      <c r="S106">
        <v>1</v>
      </c>
      <c r="T106" s="25">
        <v>2300</v>
      </c>
    </row>
    <row r="107" spans="1:20" ht="24" customHeight="1" x14ac:dyDescent="0.3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45439</v>
      </c>
      <c r="O107" t="str">
        <v>용산점</v>
      </c>
      <c r="P107" t="str">
        <v>간편식</v>
      </c>
      <c r="Q107" t="str">
        <v>김치전</v>
      </c>
      <c r="R107" s="25">
        <v>2200</v>
      </c>
      <c r="S107">
        <v>2</v>
      </c>
      <c r="T107" s="25">
        <v>4400</v>
      </c>
    </row>
    <row r="108" spans="1:20" ht="24" customHeight="1" x14ac:dyDescent="0.3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45442</v>
      </c>
      <c r="O108" t="str">
        <v>용산점</v>
      </c>
      <c r="P108" t="str">
        <v>간편식</v>
      </c>
      <c r="Q108" t="str">
        <v>에그샌드</v>
      </c>
      <c r="R108" s="25">
        <v>2600</v>
      </c>
      <c r="S108">
        <v>2</v>
      </c>
      <c r="T108" s="25">
        <v>5200</v>
      </c>
    </row>
    <row r="109" spans="1:20" ht="24" customHeight="1" x14ac:dyDescent="0.3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45447</v>
      </c>
      <c r="O109" t="str">
        <v>용산점</v>
      </c>
      <c r="P109" t="str">
        <v>간편식</v>
      </c>
      <c r="Q109" t="str">
        <v>치즈버거</v>
      </c>
      <c r="R109" s="25">
        <v>3200</v>
      </c>
      <c r="S109">
        <v>1</v>
      </c>
      <c r="T109" s="25">
        <v>3200</v>
      </c>
    </row>
    <row r="110" spans="1:20" ht="24" customHeight="1" x14ac:dyDescent="0.3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45451</v>
      </c>
      <c r="O110" t="str">
        <v>용산점</v>
      </c>
      <c r="P110" t="str">
        <v>간편식</v>
      </c>
      <c r="Q110" t="str">
        <v>에그샌드</v>
      </c>
      <c r="R110" s="25">
        <v>2600</v>
      </c>
      <c r="S110">
        <v>4</v>
      </c>
      <c r="T110" s="25">
        <v>10400</v>
      </c>
    </row>
    <row r="111" spans="1:20" ht="24" customHeight="1" x14ac:dyDescent="0.3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45452</v>
      </c>
      <c r="O111" t="str">
        <v>용산점</v>
      </c>
      <c r="P111" t="str">
        <v>간편식</v>
      </c>
      <c r="Q111" t="str">
        <v>볶음우동</v>
      </c>
      <c r="R111" s="25">
        <v>3500</v>
      </c>
      <c r="S111">
        <v>1</v>
      </c>
      <c r="T111" s="25">
        <v>3500</v>
      </c>
    </row>
    <row r="112" spans="1:20" ht="24" customHeight="1" x14ac:dyDescent="0.3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45453</v>
      </c>
      <c r="O112" t="str">
        <v>용산점</v>
      </c>
      <c r="P112" t="str">
        <v>간편식</v>
      </c>
      <c r="Q112" t="str">
        <v>볶음우동</v>
      </c>
      <c r="R112" s="25">
        <v>3500</v>
      </c>
      <c r="S112">
        <v>3</v>
      </c>
      <c r="T112" s="25">
        <v>10500</v>
      </c>
    </row>
    <row r="113" spans="1:20" ht="24" customHeight="1" x14ac:dyDescent="0.3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45453</v>
      </c>
      <c r="O113" t="str">
        <v>용산점</v>
      </c>
      <c r="P113" t="str">
        <v>간편식</v>
      </c>
      <c r="Q113" t="str">
        <v>핫도그</v>
      </c>
      <c r="R113" s="25">
        <v>2300</v>
      </c>
      <c r="S113">
        <v>3</v>
      </c>
      <c r="T113" s="25">
        <v>6900</v>
      </c>
    </row>
    <row r="114" spans="1:20" ht="24" customHeight="1" x14ac:dyDescent="0.3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45454</v>
      </c>
      <c r="O114" t="str">
        <v>용산점</v>
      </c>
      <c r="P114" t="str">
        <v>간편식</v>
      </c>
      <c r="Q114" t="str">
        <v>핫도그</v>
      </c>
      <c r="R114" s="25">
        <v>2300</v>
      </c>
      <c r="S114">
        <v>1</v>
      </c>
      <c r="T114" s="25">
        <v>2300</v>
      </c>
    </row>
    <row r="115" spans="1:20" ht="24" customHeight="1" x14ac:dyDescent="0.3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45457</v>
      </c>
      <c r="O115" t="str">
        <v>용산점</v>
      </c>
      <c r="P115" t="str">
        <v>간편식</v>
      </c>
      <c r="Q115" t="str">
        <v>볶음우동</v>
      </c>
      <c r="R115" s="25">
        <v>3500</v>
      </c>
      <c r="S115">
        <v>4</v>
      </c>
      <c r="T115" s="25">
        <v>14000</v>
      </c>
    </row>
    <row r="116" spans="1:20" ht="24" customHeight="1" x14ac:dyDescent="0.3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45458</v>
      </c>
      <c r="O116" t="str">
        <v>용산점</v>
      </c>
      <c r="P116" t="str">
        <v>간편식</v>
      </c>
      <c r="Q116" t="str">
        <v>참치김밥</v>
      </c>
      <c r="R116" s="25">
        <v>2500</v>
      </c>
      <c r="S116">
        <v>3</v>
      </c>
      <c r="T116" s="25">
        <v>7500</v>
      </c>
    </row>
    <row r="117" spans="1:20" ht="24" customHeight="1" x14ac:dyDescent="0.3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45462</v>
      </c>
      <c r="O117" t="str">
        <v>용산점</v>
      </c>
      <c r="P117" t="str">
        <v>간편식</v>
      </c>
      <c r="Q117" t="str">
        <v>핫도그</v>
      </c>
      <c r="R117" s="25">
        <v>2300</v>
      </c>
      <c r="S117">
        <v>1</v>
      </c>
      <c r="T117" s="25">
        <v>2300</v>
      </c>
    </row>
    <row r="118" spans="1:20" ht="24" customHeight="1" x14ac:dyDescent="0.3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45463</v>
      </c>
      <c r="O118" t="str">
        <v>용산점</v>
      </c>
      <c r="P118" t="str">
        <v>간편식</v>
      </c>
      <c r="Q118" t="str">
        <v>제육도시락</v>
      </c>
      <c r="R118" s="25">
        <v>4800</v>
      </c>
      <c r="S118">
        <v>3</v>
      </c>
      <c r="T118" s="25">
        <v>14400</v>
      </c>
    </row>
    <row r="119" spans="1:20" ht="24" customHeight="1" x14ac:dyDescent="0.3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45465</v>
      </c>
      <c r="O119" t="str">
        <v>용산점</v>
      </c>
      <c r="P119" t="str">
        <v>간편식</v>
      </c>
      <c r="Q119" t="str">
        <v>불닭볶음밥</v>
      </c>
      <c r="R119" s="25">
        <v>3900</v>
      </c>
      <c r="S119">
        <v>1</v>
      </c>
      <c r="T119" s="25">
        <v>3900</v>
      </c>
    </row>
    <row r="120" spans="1:20" ht="24" customHeight="1" x14ac:dyDescent="0.3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45467</v>
      </c>
      <c r="O120" t="str">
        <v>용산점</v>
      </c>
      <c r="P120" t="str">
        <v>간편식</v>
      </c>
      <c r="Q120" t="str">
        <v>참치김밥</v>
      </c>
      <c r="R120" s="25">
        <v>2500</v>
      </c>
      <c r="S120">
        <v>2</v>
      </c>
      <c r="T120" s="25">
        <v>5000</v>
      </c>
    </row>
    <row r="121" spans="1:20" ht="24" customHeight="1" x14ac:dyDescent="0.3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45468</v>
      </c>
      <c r="O121" t="str">
        <v>용산점</v>
      </c>
      <c r="P121" t="str">
        <v>간편식</v>
      </c>
      <c r="Q121" t="str">
        <v>닭가슴살</v>
      </c>
      <c r="R121" s="25">
        <v>4200</v>
      </c>
      <c r="S121">
        <v>4</v>
      </c>
      <c r="T121" s="25">
        <v>16800</v>
      </c>
    </row>
    <row r="122" spans="1:20" ht="24" customHeight="1" x14ac:dyDescent="0.3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45469</v>
      </c>
      <c r="O122" t="str">
        <v>용산점</v>
      </c>
      <c r="P122" t="str">
        <v>간편식</v>
      </c>
      <c r="Q122" t="str">
        <v>볶음우동</v>
      </c>
      <c r="R122" s="25">
        <v>3500</v>
      </c>
      <c r="S122">
        <v>1</v>
      </c>
      <c r="T122" s="25">
        <v>3500</v>
      </c>
    </row>
    <row r="123" spans="1:20" ht="24" customHeight="1" x14ac:dyDescent="0.3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45471</v>
      </c>
      <c r="O123" t="str">
        <v>용산점</v>
      </c>
      <c r="P123" t="str">
        <v>간편식</v>
      </c>
      <c r="Q123" t="str">
        <v>스팸마요</v>
      </c>
      <c r="R123" s="25">
        <v>2800</v>
      </c>
      <c r="S123">
        <v>1</v>
      </c>
      <c r="T123" s="25">
        <v>2800</v>
      </c>
    </row>
    <row r="124" spans="1:20" ht="24" customHeight="1" x14ac:dyDescent="0.3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  <c r="N124" s="31">
        <v>45471</v>
      </c>
      <c r="O124" t="str">
        <v>용산점</v>
      </c>
      <c r="P124" t="str">
        <v>간편식</v>
      </c>
      <c r="Q124" t="str">
        <v>스팸마요</v>
      </c>
      <c r="R124" s="25">
        <v>2800</v>
      </c>
      <c r="S124">
        <v>1</v>
      </c>
      <c r="T124" s="25">
        <v>2800</v>
      </c>
    </row>
    <row r="125" spans="1:20" ht="24" customHeight="1" x14ac:dyDescent="0.3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  <c r="N125" s="31">
        <v>45471</v>
      </c>
      <c r="O125" t="str">
        <v>용산점</v>
      </c>
      <c r="P125" t="str">
        <v>간편식</v>
      </c>
      <c r="Q125" t="str">
        <v>불닭볶음밥</v>
      </c>
      <c r="R125" s="25">
        <v>3900</v>
      </c>
      <c r="S125">
        <v>3</v>
      </c>
      <c r="T125" s="25">
        <v>11700</v>
      </c>
    </row>
    <row r="126" spans="1:20" ht="24" customHeight="1" x14ac:dyDescent="0.3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  <c r="N126" s="31">
        <v>45471</v>
      </c>
      <c r="O126" t="str">
        <v>용산점</v>
      </c>
      <c r="P126" t="str">
        <v>간편식</v>
      </c>
      <c r="Q126" t="str">
        <v>닭가슴살</v>
      </c>
      <c r="R126" s="25">
        <v>4200</v>
      </c>
      <c r="S126">
        <v>4</v>
      </c>
      <c r="T126" s="25">
        <v>16800</v>
      </c>
    </row>
    <row r="127" spans="1:20" ht="24" customHeight="1" x14ac:dyDescent="0.3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  <c r="N127" s="31">
        <v>45473</v>
      </c>
      <c r="O127" t="str">
        <v>용산점</v>
      </c>
      <c r="P127" t="str">
        <v>간편식</v>
      </c>
      <c r="Q127" t="str">
        <v>스팸마요</v>
      </c>
      <c r="R127" s="25">
        <v>2800</v>
      </c>
      <c r="S127">
        <v>4</v>
      </c>
      <c r="T127" s="25">
        <v>11200</v>
      </c>
    </row>
    <row r="128" spans="1:20" ht="24" customHeight="1" x14ac:dyDescent="0.3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  <c r="N128" s="31">
        <v>45475</v>
      </c>
      <c r="O128" t="str">
        <v>용산점</v>
      </c>
      <c r="P128" t="str">
        <v>간편식</v>
      </c>
      <c r="Q128" t="str">
        <v>김치전</v>
      </c>
      <c r="R128" s="25">
        <v>2200</v>
      </c>
      <c r="S128">
        <v>4</v>
      </c>
      <c r="T128" s="25">
        <v>8800</v>
      </c>
    </row>
    <row r="129" spans="1:20" ht="24" customHeight="1" x14ac:dyDescent="0.3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  <c r="N129" s="31">
        <v>45475</v>
      </c>
      <c r="O129" t="str">
        <v>용산점</v>
      </c>
      <c r="P129" t="str">
        <v>간편식</v>
      </c>
      <c r="Q129" t="str">
        <v>스팸마요</v>
      </c>
      <c r="R129" s="25">
        <v>2800</v>
      </c>
      <c r="S129">
        <v>2</v>
      </c>
      <c r="T129" s="25">
        <v>5600</v>
      </c>
    </row>
    <row r="130" spans="1:20" ht="24" customHeight="1" x14ac:dyDescent="0.3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  <c r="N130" s="31">
        <v>45480</v>
      </c>
      <c r="O130" t="str">
        <v>용산점</v>
      </c>
      <c r="P130" t="str">
        <v>간편식</v>
      </c>
      <c r="Q130" t="str">
        <v>제육도시락</v>
      </c>
      <c r="R130" s="25">
        <v>4800</v>
      </c>
      <c r="S130">
        <v>1</v>
      </c>
      <c r="T130" s="25">
        <v>4800</v>
      </c>
    </row>
    <row r="131" spans="1:20" ht="24" customHeight="1" x14ac:dyDescent="0.3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  <c r="N131" s="31">
        <v>45483</v>
      </c>
      <c r="O131" t="str">
        <v>용산점</v>
      </c>
      <c r="P131" t="str">
        <v>간편식</v>
      </c>
      <c r="Q131" t="str">
        <v>닭가슴살</v>
      </c>
      <c r="R131" s="25">
        <v>4200</v>
      </c>
      <c r="S131">
        <v>1</v>
      </c>
      <c r="T131" s="25">
        <v>4200</v>
      </c>
    </row>
    <row r="132" spans="1:20" ht="24" customHeight="1" x14ac:dyDescent="0.3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  <c r="N132" s="31">
        <v>45484</v>
      </c>
      <c r="O132" t="str">
        <v>용산점</v>
      </c>
      <c r="P132" t="str">
        <v>간편식</v>
      </c>
      <c r="Q132" t="str">
        <v>참치김밥</v>
      </c>
      <c r="R132" s="25">
        <v>2500</v>
      </c>
      <c r="S132">
        <v>1</v>
      </c>
      <c r="T132" s="25">
        <v>2500</v>
      </c>
    </row>
    <row r="133" spans="1:20" ht="24" customHeight="1" x14ac:dyDescent="0.3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  <c r="N133" s="31">
        <v>45484</v>
      </c>
      <c r="O133" t="str">
        <v>용산점</v>
      </c>
      <c r="P133" t="str">
        <v>간편식</v>
      </c>
      <c r="Q133" t="str">
        <v>에그샌드</v>
      </c>
      <c r="R133" s="25">
        <v>2600</v>
      </c>
      <c r="S133">
        <v>3</v>
      </c>
      <c r="T133" s="25">
        <v>7800</v>
      </c>
    </row>
    <row r="134" spans="1:20" ht="24" customHeight="1" x14ac:dyDescent="0.3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  <c r="N134" s="31">
        <v>45484</v>
      </c>
      <c r="O134" t="str">
        <v>용산점</v>
      </c>
      <c r="P134" t="str">
        <v>간편식</v>
      </c>
      <c r="Q134" t="str">
        <v>김치전</v>
      </c>
      <c r="R134" s="25">
        <v>2200</v>
      </c>
      <c r="S134">
        <v>2</v>
      </c>
      <c r="T134" s="25">
        <v>4400</v>
      </c>
    </row>
    <row r="135" spans="1:20" ht="24" customHeight="1" x14ac:dyDescent="0.3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  <c r="N135" s="31">
        <v>45488</v>
      </c>
      <c r="O135" t="str">
        <v>용산점</v>
      </c>
      <c r="P135" t="str">
        <v>간편식</v>
      </c>
      <c r="Q135" t="str">
        <v>닭가슴살</v>
      </c>
      <c r="R135" s="25">
        <v>4200</v>
      </c>
      <c r="S135">
        <v>4</v>
      </c>
      <c r="T135" s="25">
        <v>16800</v>
      </c>
    </row>
    <row r="136" spans="1:20" ht="24" customHeight="1" x14ac:dyDescent="0.3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  <c r="N136" s="31">
        <v>45490</v>
      </c>
      <c r="O136" t="str">
        <v>용산점</v>
      </c>
      <c r="P136" t="str">
        <v>간편식</v>
      </c>
      <c r="Q136" t="str">
        <v>제육도시락</v>
      </c>
      <c r="R136" s="25">
        <v>4800</v>
      </c>
      <c r="S136">
        <v>3</v>
      </c>
      <c r="T136" s="25">
        <v>14400</v>
      </c>
    </row>
    <row r="137" spans="1:20" ht="24" customHeight="1" x14ac:dyDescent="0.3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  <c r="N137" s="31">
        <v>45493</v>
      </c>
      <c r="O137" t="str">
        <v>용산점</v>
      </c>
      <c r="P137" t="str">
        <v>간편식</v>
      </c>
      <c r="Q137" t="str">
        <v>참치김밥</v>
      </c>
      <c r="R137" s="25">
        <v>2500</v>
      </c>
      <c r="S137">
        <v>1</v>
      </c>
      <c r="T137" s="25">
        <v>2500</v>
      </c>
    </row>
    <row r="138" spans="1:20" ht="24" customHeight="1" x14ac:dyDescent="0.3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  <c r="N138" s="31">
        <v>45497</v>
      </c>
      <c r="O138" t="str">
        <v>용산점</v>
      </c>
      <c r="P138" t="str">
        <v>간편식</v>
      </c>
      <c r="Q138" t="str">
        <v>김치전</v>
      </c>
      <c r="R138" s="25">
        <v>2200</v>
      </c>
      <c r="S138">
        <v>2</v>
      </c>
      <c r="T138" s="25">
        <v>4400</v>
      </c>
    </row>
    <row r="139" spans="1:20" ht="24" customHeight="1" x14ac:dyDescent="0.3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  <c r="N139" s="31">
        <v>45497</v>
      </c>
      <c r="O139" t="str">
        <v>용산점</v>
      </c>
      <c r="P139" t="str">
        <v>간편식</v>
      </c>
      <c r="Q139" t="str">
        <v>핫도그</v>
      </c>
      <c r="R139" s="25">
        <v>2300</v>
      </c>
      <c r="S139">
        <v>4</v>
      </c>
      <c r="T139" s="25">
        <v>9200</v>
      </c>
    </row>
    <row r="140" spans="1:20" ht="24" customHeight="1" x14ac:dyDescent="0.3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  <c r="N140" s="31">
        <v>45501</v>
      </c>
      <c r="O140" t="str">
        <v>용산점</v>
      </c>
      <c r="P140" t="str">
        <v>간편식</v>
      </c>
      <c r="Q140" t="str">
        <v>참치김밥</v>
      </c>
      <c r="R140" s="25">
        <v>2500</v>
      </c>
      <c r="S140">
        <v>1</v>
      </c>
      <c r="T140" s="25">
        <v>2500</v>
      </c>
    </row>
    <row r="141" spans="1:20" ht="24" customHeight="1" x14ac:dyDescent="0.3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  <c r="N141" s="31">
        <v>45502</v>
      </c>
      <c r="O141" t="str">
        <v>용산점</v>
      </c>
      <c r="P141" t="str">
        <v>간편식</v>
      </c>
      <c r="Q141" t="str">
        <v>스팸마요</v>
      </c>
      <c r="R141" s="25">
        <v>2800</v>
      </c>
      <c r="S141">
        <v>1</v>
      </c>
      <c r="T141" s="25">
        <v>2800</v>
      </c>
    </row>
    <row r="142" spans="1:20" ht="24" customHeight="1" x14ac:dyDescent="0.3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  <c r="N142" s="31">
        <v>45502</v>
      </c>
      <c r="O142" t="str">
        <v>용산점</v>
      </c>
      <c r="P142" t="str">
        <v>간편식</v>
      </c>
      <c r="Q142" t="str">
        <v>참치김밥</v>
      </c>
      <c r="R142" s="25">
        <v>2500</v>
      </c>
      <c r="S142">
        <v>4</v>
      </c>
      <c r="T142" s="25">
        <v>10000</v>
      </c>
    </row>
    <row r="143" spans="1:20" ht="24" customHeight="1" x14ac:dyDescent="0.3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  <c r="N143" s="31">
        <v>45503</v>
      </c>
      <c r="O143" t="str">
        <v>용산점</v>
      </c>
      <c r="P143" t="str">
        <v>간편식</v>
      </c>
      <c r="Q143" t="str">
        <v>에그샌드</v>
      </c>
      <c r="R143" s="25">
        <v>2600</v>
      </c>
      <c r="S143">
        <v>1</v>
      </c>
      <c r="T143" s="25">
        <v>2600</v>
      </c>
    </row>
    <row r="144" spans="1:20" ht="24" customHeight="1" x14ac:dyDescent="0.3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  <c r="N144" s="31">
        <v>45506</v>
      </c>
      <c r="O144" t="str">
        <v>용산점</v>
      </c>
      <c r="P144" t="str">
        <v>간편식</v>
      </c>
      <c r="Q144" t="str">
        <v>에그샌드</v>
      </c>
      <c r="R144" s="25">
        <v>2600</v>
      </c>
      <c r="S144">
        <v>3</v>
      </c>
      <c r="T144" s="25">
        <v>7800</v>
      </c>
    </row>
    <row r="145" spans="1:20" ht="24" customHeight="1" x14ac:dyDescent="0.3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  <c r="N145" s="31">
        <v>45507</v>
      </c>
      <c r="O145" t="str">
        <v>용산점</v>
      </c>
      <c r="P145" t="str">
        <v>간편식</v>
      </c>
      <c r="Q145" t="str">
        <v>스팸마요</v>
      </c>
      <c r="R145" s="25">
        <v>2800</v>
      </c>
      <c r="S145">
        <v>3</v>
      </c>
      <c r="T145" s="25">
        <v>8400</v>
      </c>
    </row>
    <row r="146" spans="1:20" ht="24" customHeight="1" x14ac:dyDescent="0.3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  <c r="N146" s="31">
        <v>45508</v>
      </c>
      <c r="O146" t="str">
        <v>용산점</v>
      </c>
      <c r="P146" t="str">
        <v>간편식</v>
      </c>
      <c r="Q146" t="str">
        <v>에그샌드</v>
      </c>
      <c r="R146" s="25">
        <v>2600</v>
      </c>
      <c r="S146">
        <v>3</v>
      </c>
      <c r="T146" s="25">
        <v>7800</v>
      </c>
    </row>
    <row r="147" spans="1:20" ht="24" customHeight="1" x14ac:dyDescent="0.3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  <c r="N147" s="31">
        <v>45509</v>
      </c>
      <c r="O147" t="str">
        <v>용산점</v>
      </c>
      <c r="P147" t="str">
        <v>간편식</v>
      </c>
      <c r="Q147" t="str">
        <v>제육도시락</v>
      </c>
      <c r="R147" s="25">
        <v>4800</v>
      </c>
      <c r="S147">
        <v>4</v>
      </c>
      <c r="T147" s="25">
        <v>19200</v>
      </c>
    </row>
    <row r="148" spans="1:20" ht="24" customHeight="1" x14ac:dyDescent="0.3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  <c r="N148" s="31">
        <v>45510</v>
      </c>
      <c r="O148" t="str">
        <v>용산점</v>
      </c>
      <c r="P148" t="str">
        <v>간편식</v>
      </c>
      <c r="Q148" t="str">
        <v>치즈버거</v>
      </c>
      <c r="R148" s="25">
        <v>3200</v>
      </c>
      <c r="S148">
        <v>1</v>
      </c>
      <c r="T148" s="25">
        <v>3200</v>
      </c>
    </row>
    <row r="149" spans="1:20" ht="24" customHeight="1" x14ac:dyDescent="0.3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  <c r="N149" s="31">
        <v>45511</v>
      </c>
      <c r="O149" t="str">
        <v>용산점</v>
      </c>
      <c r="P149" t="str">
        <v>간편식</v>
      </c>
      <c r="Q149" t="str">
        <v>핫도그</v>
      </c>
      <c r="R149" s="25">
        <v>2300</v>
      </c>
      <c r="S149">
        <v>4</v>
      </c>
      <c r="T149" s="25">
        <v>9200</v>
      </c>
    </row>
    <row r="150" spans="1:20" ht="24" customHeight="1" x14ac:dyDescent="0.3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  <c r="N150" s="31">
        <v>45511</v>
      </c>
      <c r="O150" t="str">
        <v>용산점</v>
      </c>
      <c r="P150" t="str">
        <v>간편식</v>
      </c>
      <c r="Q150" t="str">
        <v>닭가슴살</v>
      </c>
      <c r="R150" s="25">
        <v>4200</v>
      </c>
      <c r="S150">
        <v>1</v>
      </c>
      <c r="T150" s="25">
        <v>4200</v>
      </c>
    </row>
    <row r="151" spans="1:20" ht="24" customHeight="1" x14ac:dyDescent="0.3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  <c r="N151" s="31">
        <v>45512</v>
      </c>
      <c r="O151" t="str">
        <v>용산점</v>
      </c>
      <c r="P151" t="str">
        <v>간편식</v>
      </c>
      <c r="Q151" t="str">
        <v>닭가슴살</v>
      </c>
      <c r="R151" s="25">
        <v>4200</v>
      </c>
      <c r="S151">
        <v>3</v>
      </c>
      <c r="T151" s="25">
        <v>12600</v>
      </c>
    </row>
    <row r="152" spans="1:20" ht="24" customHeight="1" x14ac:dyDescent="0.3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  <c r="N152" s="31">
        <v>45513</v>
      </c>
      <c r="O152" t="str">
        <v>용산점</v>
      </c>
      <c r="P152" t="str">
        <v>간편식</v>
      </c>
      <c r="Q152" t="str">
        <v>스팸마요</v>
      </c>
      <c r="R152" s="25">
        <v>2800</v>
      </c>
      <c r="S152">
        <v>1</v>
      </c>
      <c r="T152" s="25">
        <v>2800</v>
      </c>
    </row>
    <row r="153" spans="1:20" ht="24" customHeight="1" x14ac:dyDescent="0.3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  <c r="N153" s="31">
        <v>45515</v>
      </c>
      <c r="O153" t="str">
        <v>용산점</v>
      </c>
      <c r="P153" t="str">
        <v>간편식</v>
      </c>
      <c r="Q153" t="str">
        <v>치즈버거</v>
      </c>
      <c r="R153" s="25">
        <v>3200</v>
      </c>
      <c r="S153">
        <v>1</v>
      </c>
      <c r="T153" s="25">
        <v>3200</v>
      </c>
    </row>
    <row r="154" spans="1:20" ht="24" customHeight="1" x14ac:dyDescent="0.3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  <c r="N154" s="31">
        <v>45515</v>
      </c>
      <c r="O154" t="str">
        <v>용산점</v>
      </c>
      <c r="P154" t="str">
        <v>간편식</v>
      </c>
      <c r="Q154" t="str">
        <v>제육도시락</v>
      </c>
      <c r="R154" s="25">
        <v>4800</v>
      </c>
      <c r="S154">
        <v>3</v>
      </c>
      <c r="T154" s="25">
        <v>14400</v>
      </c>
    </row>
    <row r="155" spans="1:20" ht="24" customHeight="1" x14ac:dyDescent="0.3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  <c r="N155" s="31">
        <v>45517</v>
      </c>
      <c r="O155" t="str">
        <v>용산점</v>
      </c>
      <c r="P155" t="str">
        <v>간편식</v>
      </c>
      <c r="Q155" t="str">
        <v>닭가슴살</v>
      </c>
      <c r="R155" s="25">
        <v>4200</v>
      </c>
      <c r="S155">
        <v>2</v>
      </c>
      <c r="T155" s="25">
        <v>8400</v>
      </c>
    </row>
    <row r="156" spans="1:20" ht="24" customHeight="1" x14ac:dyDescent="0.3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  <c r="N156" s="31">
        <v>45517</v>
      </c>
      <c r="O156" t="str">
        <v>용산점</v>
      </c>
      <c r="P156" t="str">
        <v>간편식</v>
      </c>
      <c r="Q156" t="str">
        <v>볶음우동</v>
      </c>
      <c r="R156" s="25">
        <v>3500</v>
      </c>
      <c r="S156">
        <v>1</v>
      </c>
      <c r="T156" s="25">
        <v>3500</v>
      </c>
    </row>
    <row r="157" spans="1:20" ht="24" customHeight="1" x14ac:dyDescent="0.3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  <c r="N157" s="31">
        <v>45517</v>
      </c>
      <c r="O157" t="str">
        <v>용산점</v>
      </c>
      <c r="P157" t="str">
        <v>간편식</v>
      </c>
      <c r="Q157" t="str">
        <v>불닭볶음밥</v>
      </c>
      <c r="R157" s="25">
        <v>3900</v>
      </c>
      <c r="S157">
        <v>1</v>
      </c>
      <c r="T157" s="25">
        <v>3900</v>
      </c>
    </row>
    <row r="158" spans="1:20" ht="24" customHeight="1" x14ac:dyDescent="0.3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  <c r="N158" s="31">
        <v>45518</v>
      </c>
      <c r="O158" t="str">
        <v>용산점</v>
      </c>
      <c r="P158" t="str">
        <v>간편식</v>
      </c>
      <c r="Q158" t="str">
        <v>치즈버거</v>
      </c>
      <c r="R158" s="25">
        <v>3200</v>
      </c>
      <c r="S158">
        <v>1</v>
      </c>
      <c r="T158" s="25">
        <v>3200</v>
      </c>
    </row>
    <row r="159" spans="1:20" ht="24" customHeight="1" x14ac:dyDescent="0.3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  <c r="N159" s="31">
        <v>45522</v>
      </c>
      <c r="O159" t="str">
        <v>용산점</v>
      </c>
      <c r="P159" t="str">
        <v>간편식</v>
      </c>
      <c r="Q159" t="str">
        <v>스팸마요</v>
      </c>
      <c r="R159" s="25">
        <v>2800</v>
      </c>
      <c r="S159">
        <v>2</v>
      </c>
      <c r="T159" s="25">
        <v>5600</v>
      </c>
    </row>
    <row r="160" spans="1:20" ht="24" customHeight="1" x14ac:dyDescent="0.3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  <c r="N160" s="31">
        <v>45523</v>
      </c>
      <c r="O160" t="str">
        <v>용산점</v>
      </c>
      <c r="P160" t="str">
        <v>간편식</v>
      </c>
      <c r="Q160" t="str">
        <v>스팸마요</v>
      </c>
      <c r="R160" s="25">
        <v>2800</v>
      </c>
      <c r="S160">
        <v>3</v>
      </c>
      <c r="T160" s="25">
        <v>8400</v>
      </c>
    </row>
    <row r="161" spans="1:20" ht="24" customHeight="1" x14ac:dyDescent="0.3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  <c r="N161" s="31">
        <v>45529</v>
      </c>
      <c r="O161" t="str">
        <v>용산점</v>
      </c>
      <c r="P161" t="str">
        <v>간편식</v>
      </c>
      <c r="Q161" t="str">
        <v>불닭볶음밥</v>
      </c>
      <c r="R161" s="25">
        <v>3900</v>
      </c>
      <c r="S161">
        <v>1</v>
      </c>
      <c r="T161" s="25">
        <v>3900</v>
      </c>
    </row>
    <row r="162" spans="1:20" ht="24" customHeight="1" x14ac:dyDescent="0.3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  <c r="N162" s="31">
        <v>45529</v>
      </c>
      <c r="O162" t="str">
        <v>용산점</v>
      </c>
      <c r="P162" t="str">
        <v>간편식</v>
      </c>
      <c r="Q162" t="str">
        <v>김치전</v>
      </c>
      <c r="R162" s="25">
        <v>2200</v>
      </c>
      <c r="S162">
        <v>4</v>
      </c>
      <c r="T162" s="25">
        <v>8800</v>
      </c>
    </row>
    <row r="163" spans="1:20" ht="24" customHeight="1" x14ac:dyDescent="0.3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  <c r="N163" s="31">
        <v>45534</v>
      </c>
      <c r="O163" t="str">
        <v>용산점</v>
      </c>
      <c r="P163" t="str">
        <v>간편식</v>
      </c>
      <c r="Q163" t="str">
        <v>스팸마요</v>
      </c>
      <c r="R163" s="25">
        <v>2800</v>
      </c>
      <c r="S163">
        <v>2</v>
      </c>
      <c r="T163" s="25">
        <v>5600</v>
      </c>
    </row>
    <row r="164" spans="1:20" ht="24" customHeight="1" x14ac:dyDescent="0.3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  <c r="N164" s="31">
        <v>45534</v>
      </c>
      <c r="O164" t="str">
        <v>용산점</v>
      </c>
      <c r="P164" t="str">
        <v>간편식</v>
      </c>
      <c r="Q164" t="str">
        <v>에그샌드</v>
      </c>
      <c r="R164" s="25">
        <v>2600</v>
      </c>
      <c r="S164">
        <v>1</v>
      </c>
      <c r="T164" s="25">
        <v>2600</v>
      </c>
    </row>
    <row r="165" spans="1:20" ht="24" customHeight="1" x14ac:dyDescent="0.3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  <c r="N165" s="31">
        <v>45535</v>
      </c>
      <c r="O165" t="str">
        <v>용산점</v>
      </c>
      <c r="P165" t="str">
        <v>간편식</v>
      </c>
      <c r="Q165" t="str">
        <v>치즈버거</v>
      </c>
      <c r="R165" s="25">
        <v>3200</v>
      </c>
      <c r="S165">
        <v>1</v>
      </c>
      <c r="T165" s="25">
        <v>3200</v>
      </c>
    </row>
    <row r="166" spans="1:20" ht="24" customHeight="1" x14ac:dyDescent="0.3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  <c r="N166" s="31">
        <v>45539</v>
      </c>
      <c r="O166" t="str">
        <v>용산점</v>
      </c>
      <c r="P166" t="str">
        <v>간편식</v>
      </c>
      <c r="Q166" t="str">
        <v>핫도그</v>
      </c>
      <c r="R166" s="25">
        <v>2300</v>
      </c>
      <c r="S166">
        <v>1</v>
      </c>
      <c r="T166" s="25">
        <v>2300</v>
      </c>
    </row>
    <row r="167" spans="1:20" ht="24" customHeight="1" x14ac:dyDescent="0.3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  <c r="N167" s="31">
        <v>45544</v>
      </c>
      <c r="O167" t="str">
        <v>용산점</v>
      </c>
      <c r="P167" t="str">
        <v>간편식</v>
      </c>
      <c r="Q167" t="str">
        <v>불닭볶음밥</v>
      </c>
      <c r="R167" s="25">
        <v>3900</v>
      </c>
      <c r="S167">
        <v>4</v>
      </c>
      <c r="T167" s="25">
        <v>15600</v>
      </c>
    </row>
    <row r="168" spans="1:20" ht="24" customHeight="1" x14ac:dyDescent="0.3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  <c r="N168" s="31">
        <v>45545</v>
      </c>
      <c r="O168" t="str">
        <v>용산점</v>
      </c>
      <c r="P168" t="str">
        <v>간편식</v>
      </c>
      <c r="Q168" t="str">
        <v>에그샌드</v>
      </c>
      <c r="R168" s="25">
        <v>2600</v>
      </c>
      <c r="S168">
        <v>4</v>
      </c>
      <c r="T168" s="25">
        <v>10400</v>
      </c>
    </row>
    <row r="169" spans="1:20" ht="24" customHeight="1" x14ac:dyDescent="0.3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  <c r="N169" s="31">
        <v>45545</v>
      </c>
      <c r="O169" t="str">
        <v>용산점</v>
      </c>
      <c r="P169" t="str">
        <v>간편식</v>
      </c>
      <c r="Q169" t="str">
        <v>스팸마요</v>
      </c>
      <c r="R169" s="25">
        <v>2800</v>
      </c>
      <c r="S169">
        <v>2</v>
      </c>
      <c r="T169" s="25">
        <v>5600</v>
      </c>
    </row>
    <row r="170" spans="1:20" ht="24" customHeight="1" x14ac:dyDescent="0.3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  <c r="N170" s="31">
        <v>45549</v>
      </c>
      <c r="O170" t="str">
        <v>용산점</v>
      </c>
      <c r="P170" t="str">
        <v>간편식</v>
      </c>
      <c r="Q170" t="str">
        <v>김치전</v>
      </c>
      <c r="R170" s="25">
        <v>2200</v>
      </c>
      <c r="S170">
        <v>4</v>
      </c>
      <c r="T170" s="25">
        <v>8800</v>
      </c>
    </row>
    <row r="171" spans="1:20" ht="24" customHeight="1" x14ac:dyDescent="0.3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  <c r="N171" s="31">
        <v>45550</v>
      </c>
      <c r="O171" t="str">
        <v>용산점</v>
      </c>
      <c r="P171" t="str">
        <v>간편식</v>
      </c>
      <c r="Q171" t="str">
        <v>김치전</v>
      </c>
      <c r="R171" s="25">
        <v>2200</v>
      </c>
      <c r="S171">
        <v>1</v>
      </c>
      <c r="T171" s="25">
        <v>2200</v>
      </c>
    </row>
    <row r="172" spans="1:20" ht="24" customHeight="1" x14ac:dyDescent="0.3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  <c r="N172" s="31">
        <v>45552</v>
      </c>
      <c r="O172" t="str">
        <v>용산점</v>
      </c>
      <c r="P172" t="str">
        <v>간편식</v>
      </c>
      <c r="Q172" t="str">
        <v>닭가슴살</v>
      </c>
      <c r="R172" s="25">
        <v>4200</v>
      </c>
      <c r="S172">
        <v>3</v>
      </c>
      <c r="T172" s="25">
        <v>12600</v>
      </c>
    </row>
    <row r="173" spans="1:20" ht="24" customHeight="1" x14ac:dyDescent="0.3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  <c r="N173" s="31">
        <v>45554</v>
      </c>
      <c r="O173" t="str">
        <v>용산점</v>
      </c>
      <c r="P173" t="str">
        <v>간편식</v>
      </c>
      <c r="Q173" t="str">
        <v>김치전</v>
      </c>
      <c r="R173" s="25">
        <v>2200</v>
      </c>
      <c r="S173">
        <v>3</v>
      </c>
      <c r="T173" s="25">
        <v>6600</v>
      </c>
    </row>
    <row r="174" spans="1:20" ht="24" customHeight="1" x14ac:dyDescent="0.3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  <c r="N174" s="31">
        <v>45561</v>
      </c>
      <c r="O174" t="str">
        <v>용산점</v>
      </c>
      <c r="P174" t="str">
        <v>간편식</v>
      </c>
      <c r="Q174" t="str">
        <v>스팸마요</v>
      </c>
      <c r="R174" s="25">
        <v>2800</v>
      </c>
      <c r="S174">
        <v>4</v>
      </c>
      <c r="T174" s="25">
        <v>11200</v>
      </c>
    </row>
    <row r="175" spans="1:20" ht="24" customHeight="1" x14ac:dyDescent="0.3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  <c r="N175" s="31">
        <v>45564</v>
      </c>
      <c r="O175" t="str">
        <v>용산점</v>
      </c>
      <c r="P175" t="str">
        <v>간편식</v>
      </c>
      <c r="Q175" t="str">
        <v>에그샌드</v>
      </c>
      <c r="R175" s="25">
        <v>2600</v>
      </c>
      <c r="S175">
        <v>3</v>
      </c>
      <c r="T175" s="25">
        <v>7800</v>
      </c>
    </row>
    <row r="176" spans="1:20" ht="24" customHeight="1" x14ac:dyDescent="0.3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  <c r="N176" s="31">
        <v>45564</v>
      </c>
      <c r="O176" t="str">
        <v>용산점</v>
      </c>
      <c r="P176" t="str">
        <v>간편식</v>
      </c>
      <c r="Q176" t="str">
        <v>제육도시락</v>
      </c>
      <c r="R176" s="25">
        <v>4800</v>
      </c>
      <c r="S176">
        <v>4</v>
      </c>
      <c r="T176" s="25">
        <v>19200</v>
      </c>
    </row>
    <row r="177" spans="1:20" ht="24" customHeight="1" x14ac:dyDescent="0.3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  <c r="N177" s="31">
        <v>45566</v>
      </c>
      <c r="O177" t="str">
        <v>용산점</v>
      </c>
      <c r="P177" t="str">
        <v>간편식</v>
      </c>
      <c r="Q177" t="str">
        <v>닭가슴살</v>
      </c>
      <c r="R177" s="25">
        <v>4200</v>
      </c>
      <c r="S177">
        <v>1</v>
      </c>
      <c r="T177" s="25">
        <v>4200</v>
      </c>
    </row>
    <row r="178" spans="1:20" ht="24" customHeight="1" x14ac:dyDescent="0.3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  <c r="N178" s="31">
        <v>45568</v>
      </c>
      <c r="O178" t="str">
        <v>용산점</v>
      </c>
      <c r="P178" t="str">
        <v>간편식</v>
      </c>
      <c r="Q178" t="str">
        <v>스팸마요</v>
      </c>
      <c r="R178" s="25">
        <v>2800</v>
      </c>
      <c r="S178">
        <v>1</v>
      </c>
      <c r="T178" s="25">
        <v>2800</v>
      </c>
    </row>
    <row r="179" spans="1:20" ht="24" customHeight="1" x14ac:dyDescent="0.3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  <c r="N179" s="31">
        <v>45569</v>
      </c>
      <c r="O179" t="str">
        <v>용산점</v>
      </c>
      <c r="P179" t="str">
        <v>간편식</v>
      </c>
      <c r="Q179" t="str">
        <v>치즈버거</v>
      </c>
      <c r="R179" s="25">
        <v>3200</v>
      </c>
      <c r="S179">
        <v>3</v>
      </c>
      <c r="T179" s="25">
        <v>9600</v>
      </c>
    </row>
    <row r="180" spans="1:20" ht="24" customHeight="1" x14ac:dyDescent="0.3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  <c r="N180" s="31">
        <v>45569</v>
      </c>
      <c r="O180" t="str">
        <v>용산점</v>
      </c>
      <c r="P180" t="str">
        <v>간편식</v>
      </c>
      <c r="Q180" t="str">
        <v>스팸마요</v>
      </c>
      <c r="R180" s="25">
        <v>2800</v>
      </c>
      <c r="S180">
        <v>1</v>
      </c>
      <c r="T180" s="25">
        <v>2800</v>
      </c>
    </row>
    <row r="181" spans="1:20" ht="24" customHeight="1" x14ac:dyDescent="0.3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  <c r="N181" s="31">
        <v>45570</v>
      </c>
      <c r="O181" t="str">
        <v>용산점</v>
      </c>
      <c r="P181" t="str">
        <v>간편식</v>
      </c>
      <c r="Q181" t="str">
        <v>제육도시락</v>
      </c>
      <c r="R181" s="25">
        <v>4800</v>
      </c>
      <c r="S181">
        <v>4</v>
      </c>
      <c r="T181" s="25">
        <v>19200</v>
      </c>
    </row>
    <row r="182" spans="1:20" ht="24" customHeight="1" x14ac:dyDescent="0.3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  <c r="N182" s="31">
        <v>45570</v>
      </c>
      <c r="O182" t="str">
        <v>용산점</v>
      </c>
      <c r="P182" t="str">
        <v>간편식</v>
      </c>
      <c r="Q182" t="str">
        <v>치즈버거</v>
      </c>
      <c r="R182" s="25">
        <v>3200</v>
      </c>
      <c r="S182">
        <v>1</v>
      </c>
      <c r="T182" s="25">
        <v>3200</v>
      </c>
    </row>
    <row r="183" spans="1:20" ht="24" customHeight="1" x14ac:dyDescent="0.3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  <c r="N183" s="31">
        <v>45575</v>
      </c>
      <c r="O183" t="str">
        <v>용산점</v>
      </c>
      <c r="P183" t="str">
        <v>간편식</v>
      </c>
      <c r="Q183" t="str">
        <v>닭가슴살</v>
      </c>
      <c r="R183" s="25">
        <v>4200</v>
      </c>
      <c r="S183">
        <v>3</v>
      </c>
      <c r="T183" s="25">
        <v>12600</v>
      </c>
    </row>
    <row r="184" spans="1:20" ht="24" customHeight="1" x14ac:dyDescent="0.3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  <c r="N184" s="31">
        <v>45588</v>
      </c>
      <c r="O184" t="str">
        <v>용산점</v>
      </c>
      <c r="P184" t="str">
        <v>간편식</v>
      </c>
      <c r="Q184" t="str">
        <v>치즈버거</v>
      </c>
      <c r="R184" s="25">
        <v>3200</v>
      </c>
      <c r="S184">
        <v>1</v>
      </c>
      <c r="T184" s="25">
        <v>3200</v>
      </c>
    </row>
    <row r="185" spans="1:20" ht="24" customHeight="1" x14ac:dyDescent="0.3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  <c r="N185" s="31">
        <v>45611</v>
      </c>
      <c r="O185" t="str">
        <v>용산점</v>
      </c>
      <c r="P185" t="str">
        <v>간편식</v>
      </c>
      <c r="Q185" t="str">
        <v>치즈버거</v>
      </c>
      <c r="R185" s="25">
        <v>3200</v>
      </c>
      <c r="S185">
        <v>1</v>
      </c>
      <c r="T185" s="25">
        <v>3200</v>
      </c>
    </row>
    <row r="186" spans="1:20" ht="24" customHeight="1" x14ac:dyDescent="0.3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  <c r="N186" s="31">
        <v>45613</v>
      </c>
      <c r="O186" t="str">
        <v>용산점</v>
      </c>
      <c r="P186" t="str">
        <v>간편식</v>
      </c>
      <c r="Q186" t="str">
        <v>볶음우동</v>
      </c>
      <c r="R186" s="25">
        <v>3500</v>
      </c>
      <c r="S186">
        <v>1</v>
      </c>
      <c r="T186" s="25">
        <v>3500</v>
      </c>
    </row>
    <row r="187" spans="1:20" ht="24" customHeight="1" x14ac:dyDescent="0.3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  <c r="N187" s="31">
        <v>45634</v>
      </c>
      <c r="O187" t="str">
        <v>용산점</v>
      </c>
      <c r="P187" t="str">
        <v>간편식</v>
      </c>
      <c r="Q187" t="str">
        <v>참치김밥</v>
      </c>
      <c r="R187" s="25">
        <v>2500</v>
      </c>
      <c r="S187">
        <v>1</v>
      </c>
      <c r="T187" s="25">
        <v>2500</v>
      </c>
    </row>
    <row r="188" spans="1:20" ht="24" customHeight="1" x14ac:dyDescent="0.3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  <c r="N188" s="31">
        <v>45636</v>
      </c>
      <c r="O188" t="str">
        <v>용산점</v>
      </c>
      <c r="P188" t="str">
        <v>간편식</v>
      </c>
      <c r="Q188" t="str">
        <v>닭가슴살</v>
      </c>
      <c r="R188" s="25">
        <v>4200</v>
      </c>
      <c r="S188">
        <v>1</v>
      </c>
      <c r="T188" s="25">
        <v>4200</v>
      </c>
    </row>
    <row r="189" spans="1:20" ht="24" customHeight="1" x14ac:dyDescent="0.3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  <c r="N189" s="31">
        <v>45639</v>
      </c>
      <c r="O189" t="str">
        <v>용산점</v>
      </c>
      <c r="P189" t="str">
        <v>간편식</v>
      </c>
      <c r="Q189" t="str">
        <v>스팸마요</v>
      </c>
      <c r="R189" s="25">
        <v>2800</v>
      </c>
      <c r="S189">
        <v>3</v>
      </c>
      <c r="T189" s="25">
        <v>8400</v>
      </c>
    </row>
    <row r="190" spans="1:20" ht="24" customHeight="1" x14ac:dyDescent="0.3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  <c r="N190" s="31">
        <v>45643</v>
      </c>
      <c r="O190" t="str">
        <v>용산점</v>
      </c>
      <c r="P190" t="str">
        <v>간편식</v>
      </c>
      <c r="Q190" t="str">
        <v>제육도시락</v>
      </c>
      <c r="R190" s="25">
        <v>4800</v>
      </c>
      <c r="S190">
        <v>1</v>
      </c>
      <c r="T190" s="25">
        <v>4800</v>
      </c>
    </row>
    <row r="191" spans="1:20" ht="24" customHeight="1" x14ac:dyDescent="0.3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</row>
    <row r="192" spans="1:20" ht="24" customHeight="1" x14ac:dyDescent="0.3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</row>
    <row r="193" spans="1:7" ht="24" customHeight="1" x14ac:dyDescent="0.3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</row>
    <row r="194" spans="1:7" ht="24" customHeight="1" x14ac:dyDescent="0.3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</row>
    <row r="195" spans="1:7" ht="24" customHeight="1" x14ac:dyDescent="0.3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</row>
    <row r="196" spans="1:7" ht="24" customHeight="1" x14ac:dyDescent="0.3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</row>
    <row r="197" spans="1:7" ht="24" customHeight="1" x14ac:dyDescent="0.3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</row>
    <row r="198" spans="1:7" ht="24" customHeight="1" x14ac:dyDescent="0.3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</row>
    <row r="199" spans="1:7" ht="24" customHeight="1" x14ac:dyDescent="0.3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</row>
    <row r="200" spans="1:7" ht="24" customHeight="1" x14ac:dyDescent="0.3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</row>
    <row r="201" spans="1:7" ht="24" customHeight="1" x14ac:dyDescent="0.3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</row>
    <row r="202" spans="1:7" ht="24" customHeight="1" x14ac:dyDescent="0.3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</row>
    <row r="203" spans="1:7" ht="24" customHeight="1" x14ac:dyDescent="0.3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</row>
    <row r="204" spans="1:7" ht="24" customHeight="1" x14ac:dyDescent="0.3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</row>
    <row r="205" spans="1:7" ht="24" customHeight="1" x14ac:dyDescent="0.3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7" ht="24" customHeight="1" x14ac:dyDescent="0.3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7" ht="24" customHeight="1" x14ac:dyDescent="0.3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7" ht="24" customHeight="1" x14ac:dyDescent="0.3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3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3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3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3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3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3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3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3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3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3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3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3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3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3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3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3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3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3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3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3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3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3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3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3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3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3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3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3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3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3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3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3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3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3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3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3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3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3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3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3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3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3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3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3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3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3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3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3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3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3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3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3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3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3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3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3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3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3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3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3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3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3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3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3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3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3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3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3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3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3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3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3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3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3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3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3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3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3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3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3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3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3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3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3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3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3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3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3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3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3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3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3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3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3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3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3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3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3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3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3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3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3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3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3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3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3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3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3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3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3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3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3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3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3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3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3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3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3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3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3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3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3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3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3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3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3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3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3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3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3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3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3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3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3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3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3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3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3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3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3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3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3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3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3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3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3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3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3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3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3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3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3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3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3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3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3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3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3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3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3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3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3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3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3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3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3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3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3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3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3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3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3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3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3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3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3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3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3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3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3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3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3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3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3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3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3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3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3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3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3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3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3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3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3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3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3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3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3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3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3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3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3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3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3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3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3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3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3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3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3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3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3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3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3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3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3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3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3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3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3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3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3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3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3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3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3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3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3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3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3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3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3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3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3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3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3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3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3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3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3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3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3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3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3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3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3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3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3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3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3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3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3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3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3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3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3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3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3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3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3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3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3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3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3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3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3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3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3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3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3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3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3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3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3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3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3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3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3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3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3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3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3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3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3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3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3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3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3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3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3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3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3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3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3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3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3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3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3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3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3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3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3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3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3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3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3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3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3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3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3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3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3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3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3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3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3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3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3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3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3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3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3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3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3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3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3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3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3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3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3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3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3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3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3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3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3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3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3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3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3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3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3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3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3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3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3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3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3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3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3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3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3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3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3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3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3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3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3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3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3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3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3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3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3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3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3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3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3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3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3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3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3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3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3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3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3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3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3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3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3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3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3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3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3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3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3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3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3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3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3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3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3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3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3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3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3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3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3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3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3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3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3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3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3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3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3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3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3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3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3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3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3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3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3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3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3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3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3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3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3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3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3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3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3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3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3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3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3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3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3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3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3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3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3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3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3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3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3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3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3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3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3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3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3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3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3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3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3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3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3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3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3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3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3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3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3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3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3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3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3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3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3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3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3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3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3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3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3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3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3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3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3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3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3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3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3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3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3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3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3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3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3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3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3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3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3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3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3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3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3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3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3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3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3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3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3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3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3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3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3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3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3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3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3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3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3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3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3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3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3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3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3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3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3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3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3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3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3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3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3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3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3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3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3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3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3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3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3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3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3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3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3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3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3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3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3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3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3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3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3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3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3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3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3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3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3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3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3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3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3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3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3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3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3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3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3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3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3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3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3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3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3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3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3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3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3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3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3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3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3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3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3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3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3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3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3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3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3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3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3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3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3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3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3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3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3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3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3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3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3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3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3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3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3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3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3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3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3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3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3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3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3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3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3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3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3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3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3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3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3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3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3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3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3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3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3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3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3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3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3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3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3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3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3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3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3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3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3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3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3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3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3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3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3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3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3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3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3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3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3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3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3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3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3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3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3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3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3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3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3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3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3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3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3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3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3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3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3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3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3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3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3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3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3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3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3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3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3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3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3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3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3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3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3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3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3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3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3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3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3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3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3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3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3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3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3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3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3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3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3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3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3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3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3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3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3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3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3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3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3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3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3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3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3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3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3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3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3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3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3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3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3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3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3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3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3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3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3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3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3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3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3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3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3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3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3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3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3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3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3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3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3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3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3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3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3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3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3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3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3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3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3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3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3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3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3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3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3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3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3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3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3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3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3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3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3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3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3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3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3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3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3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3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3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3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3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3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3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3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3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3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3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3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3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3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3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3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3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3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3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3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3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3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3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3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3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3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3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3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3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3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3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3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3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3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3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3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3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3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3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3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3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3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3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3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3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3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3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3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3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3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3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3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3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3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3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3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3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3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3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3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3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3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3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3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3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3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3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3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3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3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3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3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3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3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3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3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3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3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3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3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3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3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3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3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3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3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3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3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3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3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3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3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3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3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3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3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3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3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3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3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3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3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3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3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3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3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3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3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3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3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3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3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3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3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3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3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3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3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3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3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3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3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3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3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3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3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3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3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3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3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3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3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3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3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3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3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3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3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3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3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3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3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3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3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3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3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3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3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3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3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3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3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3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3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3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3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3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3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3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3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3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3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3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3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3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3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3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3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3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3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3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3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3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3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3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3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3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3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3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3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3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3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3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3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3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3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3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3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3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3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3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3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3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3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3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3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3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3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3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3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3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3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3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3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3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3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3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3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3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3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3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3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3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3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3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3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3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3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_xlfn.ANCHORARRAY($I$2)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="145" zoomScaleNormal="145" workbookViewId="0">
      <selection activeCell="F15" sqref="F15"/>
    </sheetView>
  </sheetViews>
  <sheetFormatPr defaultColWidth="8.75" defaultRowHeight="20.45" customHeight="1" x14ac:dyDescent="0.3"/>
  <cols>
    <col min="1" max="1" width="10" style="58" customWidth="1"/>
    <col min="2" max="2" width="15.5" style="58" customWidth="1"/>
    <col min="3" max="16384" width="8.75" style="58"/>
  </cols>
  <sheetData>
    <row r="1" spans="1:14" ht="20.45" customHeight="1" x14ac:dyDescent="0.3">
      <c r="A1" s="61" t="s">
        <v>231</v>
      </c>
      <c r="B1" s="61" t="s">
        <v>45</v>
      </c>
      <c r="C1" s="60" t="str" cm="1">
        <f t="array" ref="C1:F10">_xlfn.HSTACK('1월:4월'!C1:C10)</f>
        <v>1월</v>
      </c>
      <c r="D1" s="60" t="str">
        <v>2월</v>
      </c>
      <c r="E1" s="60" t="str">
        <v>3월</v>
      </c>
      <c r="F1" s="60" t="str">
        <v>4월</v>
      </c>
      <c r="G1" s="60"/>
      <c r="H1" s="60"/>
      <c r="I1" s="60"/>
      <c r="J1" s="60"/>
      <c r="K1" s="60"/>
      <c r="L1" s="60"/>
      <c r="M1" s="60"/>
      <c r="N1" s="60"/>
    </row>
    <row r="2" spans="1:14" ht="20.45" customHeight="1" x14ac:dyDescent="0.3">
      <c r="A2" s="65" t="s">
        <v>230</v>
      </c>
      <c r="B2" s="58" t="s">
        <v>229</v>
      </c>
      <c r="C2" s="58">
        <v>29</v>
      </c>
      <c r="D2" s="58">
        <v>23</v>
      </c>
      <c r="E2" s="58">
        <v>39</v>
      </c>
      <c r="F2" s="58">
        <v>24</v>
      </c>
    </row>
    <row r="3" spans="1:14" ht="20.45" customHeight="1" x14ac:dyDescent="0.3">
      <c r="A3" s="65"/>
      <c r="B3" s="58" t="s">
        <v>228</v>
      </c>
      <c r="C3" s="58">
        <v>23</v>
      </c>
      <c r="D3" s="58">
        <v>42</v>
      </c>
      <c r="E3" s="58">
        <v>25</v>
      </c>
      <c r="F3" s="58">
        <v>47</v>
      </c>
    </row>
    <row r="4" spans="1:14" ht="20.45" customHeight="1" x14ac:dyDescent="0.3">
      <c r="A4" s="65" t="s">
        <v>227</v>
      </c>
      <c r="B4" s="58" t="s">
        <v>226</v>
      </c>
      <c r="C4" s="58">
        <v>49</v>
      </c>
      <c r="D4" s="58">
        <v>29</v>
      </c>
      <c r="E4" s="58">
        <v>36</v>
      </c>
      <c r="F4" s="58">
        <v>50</v>
      </c>
    </row>
    <row r="5" spans="1:14" ht="20.45" customHeight="1" x14ac:dyDescent="0.3">
      <c r="A5" s="65"/>
      <c r="B5" s="58" t="s">
        <v>225</v>
      </c>
      <c r="C5" s="58">
        <v>28</v>
      </c>
      <c r="D5" s="58">
        <v>44</v>
      </c>
      <c r="E5" s="58">
        <v>22</v>
      </c>
      <c r="F5" s="58">
        <v>37</v>
      </c>
    </row>
    <row r="6" spans="1:14" ht="20.45" customHeight="1" x14ac:dyDescent="0.3">
      <c r="A6" s="65"/>
      <c r="B6" s="58" t="s">
        <v>224</v>
      </c>
      <c r="C6" s="58">
        <v>39</v>
      </c>
      <c r="D6" s="58">
        <v>28</v>
      </c>
      <c r="E6" s="58">
        <v>20</v>
      </c>
      <c r="F6" s="58">
        <v>39</v>
      </c>
    </row>
    <row r="7" spans="1:14" ht="20.45" customHeight="1" x14ac:dyDescent="0.3">
      <c r="A7" s="65" t="s">
        <v>223</v>
      </c>
      <c r="B7" s="58" t="s">
        <v>222</v>
      </c>
      <c r="C7" s="58">
        <v>38</v>
      </c>
      <c r="D7" s="58">
        <v>20</v>
      </c>
      <c r="E7" s="58">
        <v>23</v>
      </c>
      <c r="F7" s="58">
        <v>40</v>
      </c>
    </row>
    <row r="8" spans="1:14" ht="20.45" customHeight="1" x14ac:dyDescent="0.3">
      <c r="A8" s="65"/>
      <c r="B8" s="58" t="s">
        <v>221</v>
      </c>
      <c r="C8" s="58">
        <v>48</v>
      </c>
      <c r="D8" s="58">
        <v>29</v>
      </c>
      <c r="E8" s="58">
        <v>24</v>
      </c>
      <c r="F8" s="58">
        <v>21</v>
      </c>
    </row>
    <row r="9" spans="1:14" ht="20.45" customHeight="1" x14ac:dyDescent="0.3">
      <c r="A9" s="65" t="s">
        <v>220</v>
      </c>
      <c r="B9" s="58" t="s">
        <v>219</v>
      </c>
      <c r="C9" s="58">
        <v>48</v>
      </c>
      <c r="D9" s="58">
        <v>38</v>
      </c>
      <c r="E9" s="58">
        <v>49</v>
      </c>
      <c r="F9" s="58">
        <v>45</v>
      </c>
    </row>
    <row r="10" spans="1:14" ht="20.45" customHeight="1" x14ac:dyDescent="0.3">
      <c r="A10" s="65"/>
      <c r="B10" s="58" t="s">
        <v>218</v>
      </c>
      <c r="C10" s="58">
        <v>48</v>
      </c>
      <c r="D10" s="58">
        <v>36</v>
      </c>
      <c r="E10" s="58">
        <v>48</v>
      </c>
      <c r="F10" s="58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ht="20.45" customHeight="1" x14ac:dyDescent="0.3">
      <c r="A1" s="61" t="s">
        <v>231</v>
      </c>
      <c r="B1" s="61" t="s">
        <v>45</v>
      </c>
      <c r="C1" s="61" t="s">
        <v>232</v>
      </c>
    </row>
    <row r="2" spans="1:3" ht="20.45" customHeight="1" x14ac:dyDescent="0.3">
      <c r="A2" s="65" t="s">
        <v>230</v>
      </c>
      <c r="B2" s="58" t="s">
        <v>229</v>
      </c>
      <c r="C2" s="58">
        <v>29</v>
      </c>
    </row>
    <row r="3" spans="1:3" ht="20.45" customHeight="1" x14ac:dyDescent="0.3">
      <c r="A3" s="65"/>
      <c r="B3" s="58" t="s">
        <v>228</v>
      </c>
      <c r="C3" s="58">
        <v>23</v>
      </c>
    </row>
    <row r="4" spans="1:3" ht="20.45" customHeight="1" x14ac:dyDescent="0.3">
      <c r="A4" s="65" t="s">
        <v>227</v>
      </c>
      <c r="B4" s="58" t="s">
        <v>226</v>
      </c>
      <c r="C4" s="58">
        <v>49</v>
      </c>
    </row>
    <row r="5" spans="1:3" ht="20.45" customHeight="1" x14ac:dyDescent="0.3">
      <c r="A5" s="65"/>
      <c r="B5" s="58" t="s">
        <v>225</v>
      </c>
      <c r="C5" s="58">
        <v>28</v>
      </c>
    </row>
    <row r="6" spans="1:3" ht="20.45" customHeight="1" x14ac:dyDescent="0.3">
      <c r="A6" s="65"/>
      <c r="B6" s="58" t="s">
        <v>224</v>
      </c>
      <c r="C6" s="58">
        <v>39</v>
      </c>
    </row>
    <row r="7" spans="1:3" ht="20.45" customHeight="1" x14ac:dyDescent="0.3">
      <c r="A7" s="65" t="s">
        <v>223</v>
      </c>
      <c r="B7" s="58" t="s">
        <v>222</v>
      </c>
      <c r="C7" s="58">
        <v>38</v>
      </c>
    </row>
    <row r="8" spans="1:3" ht="20.45" customHeight="1" x14ac:dyDescent="0.3">
      <c r="A8" s="65"/>
      <c r="B8" s="58" t="s">
        <v>221</v>
      </c>
      <c r="C8" s="58">
        <v>48</v>
      </c>
    </row>
    <row r="9" spans="1:3" ht="20.45" customHeight="1" x14ac:dyDescent="0.3">
      <c r="A9" s="65" t="s">
        <v>220</v>
      </c>
      <c r="B9" s="58" t="s">
        <v>219</v>
      </c>
      <c r="C9" s="58">
        <v>48</v>
      </c>
    </row>
    <row r="10" spans="1:3" ht="20.45" customHeight="1" x14ac:dyDescent="0.3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233</v>
      </c>
    </row>
    <row r="2" spans="1:3" ht="20.45" customHeight="1" x14ac:dyDescent="0.3">
      <c r="A2" s="65" t="s">
        <v>230</v>
      </c>
      <c r="B2" s="58" t="s">
        <v>229</v>
      </c>
      <c r="C2" s="58">
        <v>23</v>
      </c>
    </row>
    <row r="3" spans="1:3" ht="20.45" customHeight="1" x14ac:dyDescent="0.3">
      <c r="A3" s="65"/>
      <c r="B3" s="58" t="s">
        <v>228</v>
      </c>
      <c r="C3" s="58">
        <v>42</v>
      </c>
    </row>
    <row r="4" spans="1:3" ht="20.45" customHeight="1" x14ac:dyDescent="0.3">
      <c r="A4" s="65" t="s">
        <v>227</v>
      </c>
      <c r="B4" s="58" t="s">
        <v>226</v>
      </c>
      <c r="C4" s="58">
        <v>29</v>
      </c>
    </row>
    <row r="5" spans="1:3" ht="20.45" customHeight="1" x14ac:dyDescent="0.3">
      <c r="A5" s="65"/>
      <c r="B5" s="58" t="s">
        <v>225</v>
      </c>
      <c r="C5" s="58">
        <v>44</v>
      </c>
    </row>
    <row r="6" spans="1:3" ht="20.45" customHeight="1" x14ac:dyDescent="0.3">
      <c r="A6" s="65"/>
      <c r="B6" s="58" t="s">
        <v>224</v>
      </c>
      <c r="C6" s="58">
        <v>28</v>
      </c>
    </row>
    <row r="7" spans="1:3" ht="20.45" customHeight="1" x14ac:dyDescent="0.3">
      <c r="A7" s="65" t="s">
        <v>223</v>
      </c>
      <c r="B7" s="58" t="s">
        <v>222</v>
      </c>
      <c r="C7" s="58">
        <v>20</v>
      </c>
    </row>
    <row r="8" spans="1:3" ht="20.45" customHeight="1" x14ac:dyDescent="0.3">
      <c r="A8" s="65"/>
      <c r="B8" s="58" t="s">
        <v>221</v>
      </c>
      <c r="C8" s="58">
        <v>29</v>
      </c>
    </row>
    <row r="9" spans="1:3" ht="20.45" customHeight="1" x14ac:dyDescent="0.3">
      <c r="A9" s="65" t="s">
        <v>220</v>
      </c>
      <c r="B9" s="58" t="s">
        <v>219</v>
      </c>
      <c r="C9" s="58">
        <v>38</v>
      </c>
    </row>
    <row r="10" spans="1:3" ht="20.45" customHeight="1" x14ac:dyDescent="0.3">
      <c r="A10" s="65"/>
      <c r="B10" s="58" t="s">
        <v>218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234</v>
      </c>
    </row>
    <row r="2" spans="1:3" ht="20.45" customHeight="1" x14ac:dyDescent="0.3">
      <c r="A2" s="65" t="s">
        <v>230</v>
      </c>
      <c r="B2" s="58" t="s">
        <v>229</v>
      </c>
      <c r="C2" s="58">
        <v>39</v>
      </c>
    </row>
    <row r="3" spans="1:3" ht="20.45" customHeight="1" x14ac:dyDescent="0.3">
      <c r="A3" s="65"/>
      <c r="B3" s="58" t="s">
        <v>228</v>
      </c>
      <c r="C3" s="58">
        <v>25</v>
      </c>
    </row>
    <row r="4" spans="1:3" ht="20.45" customHeight="1" x14ac:dyDescent="0.3">
      <c r="A4" s="65" t="s">
        <v>227</v>
      </c>
      <c r="B4" s="58" t="s">
        <v>226</v>
      </c>
      <c r="C4" s="58">
        <v>36</v>
      </c>
    </row>
    <row r="5" spans="1:3" ht="20.45" customHeight="1" x14ac:dyDescent="0.3">
      <c r="A5" s="65"/>
      <c r="B5" s="58" t="s">
        <v>225</v>
      </c>
      <c r="C5" s="58">
        <v>22</v>
      </c>
    </row>
    <row r="6" spans="1:3" ht="20.45" customHeight="1" x14ac:dyDescent="0.3">
      <c r="A6" s="65"/>
      <c r="B6" s="58" t="s">
        <v>224</v>
      </c>
      <c r="C6" s="58">
        <v>20</v>
      </c>
    </row>
    <row r="7" spans="1:3" ht="20.45" customHeight="1" x14ac:dyDescent="0.3">
      <c r="A7" s="65" t="s">
        <v>223</v>
      </c>
      <c r="B7" s="58" t="s">
        <v>222</v>
      </c>
      <c r="C7" s="58">
        <v>23</v>
      </c>
    </row>
    <row r="8" spans="1:3" ht="20.45" customHeight="1" x14ac:dyDescent="0.3">
      <c r="A8" s="65"/>
      <c r="B8" s="58" t="s">
        <v>221</v>
      </c>
      <c r="C8" s="58">
        <v>24</v>
      </c>
    </row>
    <row r="9" spans="1:3" ht="20.45" customHeight="1" x14ac:dyDescent="0.3">
      <c r="A9" s="65" t="s">
        <v>220</v>
      </c>
      <c r="B9" s="58" t="s">
        <v>219</v>
      </c>
      <c r="C9" s="58">
        <v>49</v>
      </c>
    </row>
    <row r="10" spans="1:3" ht="20.45" customHeight="1" x14ac:dyDescent="0.3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235</v>
      </c>
    </row>
    <row r="2" spans="1:3" ht="20.45" customHeight="1" x14ac:dyDescent="0.3">
      <c r="A2" s="65" t="s">
        <v>230</v>
      </c>
      <c r="B2" s="58" t="s">
        <v>229</v>
      </c>
      <c r="C2" s="58">
        <v>24</v>
      </c>
    </row>
    <row r="3" spans="1:3" ht="20.45" customHeight="1" x14ac:dyDescent="0.3">
      <c r="A3" s="65"/>
      <c r="B3" s="58" t="s">
        <v>228</v>
      </c>
      <c r="C3" s="58">
        <v>47</v>
      </c>
    </row>
    <row r="4" spans="1:3" ht="20.45" customHeight="1" x14ac:dyDescent="0.3">
      <c r="A4" s="65" t="s">
        <v>227</v>
      </c>
      <c r="B4" s="58" t="s">
        <v>226</v>
      </c>
      <c r="C4" s="58">
        <v>50</v>
      </c>
    </row>
    <row r="5" spans="1:3" ht="20.45" customHeight="1" x14ac:dyDescent="0.3">
      <c r="A5" s="65"/>
      <c r="B5" s="58" t="s">
        <v>225</v>
      </c>
      <c r="C5" s="58">
        <v>37</v>
      </c>
    </row>
    <row r="6" spans="1:3" ht="20.45" customHeight="1" x14ac:dyDescent="0.3">
      <c r="A6" s="65"/>
      <c r="B6" s="58" t="s">
        <v>224</v>
      </c>
      <c r="C6" s="58">
        <v>39</v>
      </c>
    </row>
    <row r="7" spans="1:3" ht="20.45" customHeight="1" x14ac:dyDescent="0.3">
      <c r="A7" s="65" t="s">
        <v>223</v>
      </c>
      <c r="B7" s="58" t="s">
        <v>222</v>
      </c>
      <c r="C7" s="58">
        <v>40</v>
      </c>
    </row>
    <row r="8" spans="1:3" ht="20.45" customHeight="1" x14ac:dyDescent="0.3">
      <c r="A8" s="65"/>
      <c r="B8" s="58" t="s">
        <v>221</v>
      </c>
      <c r="C8" s="58">
        <v>21</v>
      </c>
    </row>
    <row r="9" spans="1:3" ht="20.45" customHeight="1" x14ac:dyDescent="0.3">
      <c r="A9" s="65" t="s">
        <v>220</v>
      </c>
      <c r="B9" s="58" t="s">
        <v>219</v>
      </c>
      <c r="C9" s="58">
        <v>45</v>
      </c>
    </row>
    <row r="10" spans="1:3" ht="20.45" customHeight="1" x14ac:dyDescent="0.3">
      <c r="A10" s="65"/>
      <c r="B10" s="58" t="s">
        <v>218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Suyeon Cha</cp:lastModifiedBy>
  <dcterms:created xsi:type="dcterms:W3CDTF">2025-05-28T19:51:02Z</dcterms:created>
  <dcterms:modified xsi:type="dcterms:W3CDTF">2025-05-31T15:41:05Z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