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OPPADU\75912 명단\"/>
    </mc:Choice>
  </mc:AlternateContent>
  <xr:revisionPtr revIDLastSave="0" documentId="13_ncr:1_{86E180A7-616B-46DA-B016-3EE0C636DA1C}" xr6:coauthVersionLast="47" xr6:coauthVersionMax="47" xr10:uidLastSave="{00000000-0000-0000-0000-000000000000}"/>
  <bookViews>
    <workbookView xWindow="3660" yWindow="975" windowWidth="19485" windowHeight="13620" activeTab="2" xr2:uid="{6C800E9A-DF3D-48F9-BDBF-47B497988962}"/>
  </bookViews>
  <sheets>
    <sheet name="명단" sheetId="1" r:id="rId1"/>
    <sheet name="자료" sheetId="3" r:id="rId2"/>
    <sheet name="월별 현황" sheetId="4" r:id="rId3"/>
  </sheets>
  <definedNames>
    <definedName name="data">OFFSET(자료!$A$2,0,0,COUNTA(자료!$A:$A)-1,4)</definedName>
    <definedName name="인원명단">OFFSET(명단!$A$4,0,0,COUNTA(명단!$A$4:$A$1003),5)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4" l="1"/>
  <c r="A3" i="3"/>
  <c r="A4" i="3"/>
  <c r="A5" i="3"/>
  <c r="A6" i="3"/>
  <c r="A8" i="3" s="1"/>
  <c r="A7" i="3"/>
  <c r="A10" i="3"/>
  <c r="A9" i="3" l="1"/>
  <c r="A11" i="3"/>
  <c r="A12" i="3"/>
  <c r="A18" i="3"/>
  <c r="A14" i="3" l="1"/>
  <c r="A13" i="3"/>
  <c r="A20" i="3"/>
  <c r="A19" i="3"/>
  <c r="A16" i="3" l="1"/>
  <c r="A15" i="3"/>
  <c r="A22" i="3"/>
  <c r="A21" i="3"/>
  <c r="A24" i="3" l="1"/>
  <c r="A25" i="3" s="1"/>
  <c r="A23" i="3"/>
  <c r="A17" i="3"/>
  <c r="K2" i="4" l="1" a="1"/>
  <c r="K2" i="4" s="1"/>
  <c r="A5" i="4" a="1"/>
  <c r="A17" i="4" a="1"/>
  <c r="A5" i="4" l="1"/>
  <c r="A17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<sst xmlns="http://schemas.openxmlformats.org/spreadsheetml/2006/main" count="124" uniqueCount="77">
  <si>
    <t>번호</t>
    <phoneticPr fontId="2" type="noConversion"/>
  </si>
  <si>
    <t>성명</t>
    <phoneticPr fontId="2" type="noConversion"/>
  </si>
  <si>
    <t>주민등록번호</t>
    <phoneticPr fontId="2" type="noConversion"/>
  </si>
  <si>
    <t>전화번호</t>
    <phoneticPr fontId="2" type="noConversion"/>
  </si>
  <si>
    <t>훈련과정명</t>
    <phoneticPr fontId="2" type="noConversion"/>
  </si>
  <si>
    <t>비고</t>
    <phoneticPr fontId="2" type="noConversion"/>
  </si>
  <si>
    <t>전체 명단</t>
    <phoneticPr fontId="2" type="noConversion"/>
  </si>
  <si>
    <t>A과정</t>
    <phoneticPr fontId="2" type="noConversion"/>
  </si>
  <si>
    <t>B과정</t>
    <phoneticPr fontId="2" type="noConversion"/>
  </si>
  <si>
    <t>박문수</t>
    <phoneticPr fontId="2" type="noConversion"/>
  </si>
  <si>
    <t>고길동</t>
    <phoneticPr fontId="2" type="noConversion"/>
  </si>
  <si>
    <t>홍길동</t>
    <phoneticPr fontId="2" type="noConversion"/>
  </si>
  <si>
    <t>주민등록번호</t>
  </si>
  <si>
    <t>전화번호</t>
  </si>
  <si>
    <t>021206-1000001</t>
    <phoneticPr fontId="2" type="noConversion"/>
  </si>
  <si>
    <t>한송이</t>
    <phoneticPr fontId="2" type="noConversion"/>
  </si>
  <si>
    <t>이기쁨</t>
    <phoneticPr fontId="2" type="noConversion"/>
  </si>
  <si>
    <t>991020-2000002</t>
    <phoneticPr fontId="2" type="noConversion"/>
  </si>
  <si>
    <t>980531-1000003</t>
    <phoneticPr fontId="2" type="noConversion"/>
  </si>
  <si>
    <t>030825-2000004</t>
    <phoneticPr fontId="2" type="noConversion"/>
  </si>
  <si>
    <t>010921-1000005</t>
    <phoneticPr fontId="2" type="noConversion"/>
  </si>
  <si>
    <t>010-10002001</t>
    <phoneticPr fontId="2" type="noConversion"/>
  </si>
  <si>
    <t>010-10002002</t>
  </si>
  <si>
    <t>010-10002003</t>
  </si>
  <si>
    <t>010-10002004</t>
  </si>
  <si>
    <t>010-10002005</t>
  </si>
  <si>
    <t>010-10002006</t>
  </si>
  <si>
    <t>010-10002007</t>
  </si>
  <si>
    <t>010-10002008</t>
  </si>
  <si>
    <t>010-10002009</t>
  </si>
  <si>
    <t>010-10002010</t>
  </si>
  <si>
    <t>010-10002011</t>
  </si>
  <si>
    <t>010-10002012</t>
  </si>
  <si>
    <t>이기자</t>
    <phoneticPr fontId="2" type="noConversion"/>
  </si>
  <si>
    <t>최우선</t>
    <phoneticPr fontId="2" type="noConversion"/>
  </si>
  <si>
    <t>최고참</t>
    <phoneticPr fontId="2" type="noConversion"/>
  </si>
  <si>
    <t>오만원</t>
    <phoneticPr fontId="2" type="noConversion"/>
  </si>
  <si>
    <t>일지매</t>
    <phoneticPr fontId="2" type="noConversion"/>
  </si>
  <si>
    <t>장길산</t>
    <phoneticPr fontId="2" type="noConversion"/>
  </si>
  <si>
    <t>오발탄</t>
    <phoneticPr fontId="2" type="noConversion"/>
  </si>
  <si>
    <t>010501-1000006</t>
    <phoneticPr fontId="2" type="noConversion"/>
  </si>
  <si>
    <t>010603-1000007</t>
    <phoneticPr fontId="2" type="noConversion"/>
  </si>
  <si>
    <t>011001-1000008</t>
    <phoneticPr fontId="2" type="noConversion"/>
  </si>
  <si>
    <t>010112-1000009</t>
    <phoneticPr fontId="2" type="noConversion"/>
  </si>
  <si>
    <t>990925-1000010</t>
    <phoneticPr fontId="2" type="noConversion"/>
  </si>
  <si>
    <t>980825-1000011</t>
    <phoneticPr fontId="2" type="noConversion"/>
  </si>
  <si>
    <t>050128-1000012</t>
    <phoneticPr fontId="2" type="noConversion"/>
  </si>
  <si>
    <t>순번</t>
    <phoneticPr fontId="2" type="noConversion"/>
  </si>
  <si>
    <t>과정</t>
    <phoneticPr fontId="2" type="noConversion"/>
  </si>
  <si>
    <t>B과정</t>
  </si>
  <si>
    <t>A과정</t>
  </si>
  <si>
    <t>이기쁨</t>
  </si>
  <si>
    <t>박문수</t>
  </si>
  <si>
    <t>한송이</t>
  </si>
  <si>
    <t>고길동</t>
  </si>
  <si>
    <t>최우선</t>
  </si>
  <si>
    <t>오만원</t>
  </si>
  <si>
    <t>장길산</t>
  </si>
  <si>
    <t>오발탄</t>
  </si>
  <si>
    <t>최고참</t>
  </si>
  <si>
    <t>일지매</t>
  </si>
  <si>
    <t>홍길동</t>
  </si>
  <si>
    <t>이기자</t>
  </si>
  <si>
    <t>월</t>
    <phoneticPr fontId="2" type="noConversion"/>
  </si>
  <si>
    <t>날짜</t>
    <phoneticPr fontId="2" type="noConversion"/>
  </si>
  <si>
    <t>비고1</t>
    <phoneticPr fontId="2" type="noConversion"/>
  </si>
  <si>
    <t>비고2</t>
  </si>
  <si>
    <t>비고3</t>
  </si>
  <si>
    <t>비고4</t>
  </si>
  <si>
    <t>비고5</t>
  </si>
  <si>
    <t>비고6</t>
  </si>
  <si>
    <t>비고7</t>
  </si>
  <si>
    <t>비고8</t>
  </si>
  <si>
    <t>비고9</t>
  </si>
  <si>
    <t>비고10</t>
  </si>
  <si>
    <t>비고11</t>
  </si>
  <si>
    <t>비고12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</si>
</sst>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;"/>
    <numFmt numFmtId="177" formatCode="yyyy/mm"/>
  </numFmts>
  <fonts count="4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quotePrefix="1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CB97D-F6C9-4D7E-85AE-D3804FBB639A}">
  <dimension ref="A1:E15"/>
  <sheetViews>
    <sheetView showGridLines="0" workbookViewId="0">
      <selection activeCell="E4" sqref="E4:E15"/>
    </sheetView>
  </sheetViews>
  <sheetFormatPr defaultRowHeight="16.5" x14ac:dyDescent="0.3"/>
  <cols>
    <col min="1" max="1" width="6.25" customWidth="1"/>
    <col min="2" max="2" width="12" customWidth="1"/>
    <col min="3" max="4" width="16" style="4" customWidth="1"/>
    <col min="5" max="5" width="11.125" customWidth="1"/>
  </cols>
  <sheetData>
    <row r="1" spans="1:5" ht="24" x14ac:dyDescent="0.3">
      <c r="A1" s="7" t="s">
        <v>6</v>
      </c>
      <c r="B1" s="7"/>
      <c r="C1" s="7"/>
      <c r="D1" s="7"/>
      <c r="E1" s="7"/>
    </row>
    <row r="3" spans="1:5" x14ac:dyDescent="0.3">
      <c r="A3" s="1" t="s">
        <v>0</v>
      </c>
      <c r="B3" s="1" t="s">
        <v>1</v>
      </c>
      <c r="C3" s="1" t="s">
        <v>12</v>
      </c>
      <c r="D3" s="1" t="s">
        <v>13</v>
      </c>
      <c r="E3" s="1" t="s">
        <v>5</v>
      </c>
    </row>
    <row r="4" spans="1:5" ht="19.899999999999999" customHeight="1" x14ac:dyDescent="0.3">
      <c r="A4" s="2">
        <v>1001</v>
      </c>
      <c r="B4" s="3" t="s">
        <v>11</v>
      </c>
      <c r="C4" s="3" t="s">
        <v>14</v>
      </c>
      <c r="D4" s="3" t="s">
        <v>21</v>
      </c>
      <c r="E4" s="3" t="s">
        <v>65</v>
      </c>
    </row>
    <row r="5" spans="1:5" ht="19.899999999999999" customHeight="1" x14ac:dyDescent="0.3">
      <c r="A5" s="2">
        <v>1002</v>
      </c>
      <c r="B5" s="3" t="s">
        <v>16</v>
      </c>
      <c r="C5" s="3" t="s">
        <v>17</v>
      </c>
      <c r="D5" s="3" t="s">
        <v>22</v>
      </c>
      <c r="E5" s="3" t="s">
        <v>66</v>
      </c>
    </row>
    <row r="6" spans="1:5" ht="19.899999999999999" customHeight="1" x14ac:dyDescent="0.3">
      <c r="A6" s="2">
        <v>1003</v>
      </c>
      <c r="B6" s="3" t="s">
        <v>9</v>
      </c>
      <c r="C6" s="3" t="s">
        <v>18</v>
      </c>
      <c r="D6" s="3" t="s">
        <v>23</v>
      </c>
      <c r="E6" s="3" t="s">
        <v>67</v>
      </c>
    </row>
    <row r="7" spans="1:5" ht="19.899999999999999" customHeight="1" x14ac:dyDescent="0.3">
      <c r="A7" s="2">
        <v>1004</v>
      </c>
      <c r="B7" s="3" t="s">
        <v>15</v>
      </c>
      <c r="C7" s="3" t="s">
        <v>19</v>
      </c>
      <c r="D7" s="3" t="s">
        <v>24</v>
      </c>
      <c r="E7" s="3" t="s">
        <v>68</v>
      </c>
    </row>
    <row r="8" spans="1:5" ht="19.899999999999999" customHeight="1" x14ac:dyDescent="0.3">
      <c r="A8" s="2">
        <v>1005</v>
      </c>
      <c r="B8" s="3" t="s">
        <v>10</v>
      </c>
      <c r="C8" s="3" t="s">
        <v>20</v>
      </c>
      <c r="D8" s="3" t="s">
        <v>25</v>
      </c>
      <c r="E8" s="3" t="s">
        <v>69</v>
      </c>
    </row>
    <row r="9" spans="1:5" x14ac:dyDescent="0.3">
      <c r="A9" s="2">
        <v>1006</v>
      </c>
      <c r="B9" s="3" t="s">
        <v>33</v>
      </c>
      <c r="C9" s="3" t="s">
        <v>40</v>
      </c>
      <c r="D9" s="3" t="s">
        <v>26</v>
      </c>
      <c r="E9" s="3" t="s">
        <v>70</v>
      </c>
    </row>
    <row r="10" spans="1:5" x14ac:dyDescent="0.3">
      <c r="A10" s="2">
        <v>1007</v>
      </c>
      <c r="B10" s="3" t="s">
        <v>34</v>
      </c>
      <c r="C10" s="3" t="s">
        <v>41</v>
      </c>
      <c r="D10" s="3" t="s">
        <v>27</v>
      </c>
      <c r="E10" s="3" t="s">
        <v>71</v>
      </c>
    </row>
    <row r="11" spans="1:5" x14ac:dyDescent="0.3">
      <c r="A11" s="2">
        <v>1008</v>
      </c>
      <c r="B11" s="3" t="s">
        <v>35</v>
      </c>
      <c r="C11" s="3" t="s">
        <v>42</v>
      </c>
      <c r="D11" s="3" t="s">
        <v>28</v>
      </c>
      <c r="E11" s="3" t="s">
        <v>72</v>
      </c>
    </row>
    <row r="12" spans="1:5" x14ac:dyDescent="0.3">
      <c r="A12" s="2">
        <v>1009</v>
      </c>
      <c r="B12" s="3" t="s">
        <v>36</v>
      </c>
      <c r="C12" s="3" t="s">
        <v>43</v>
      </c>
      <c r="D12" s="3" t="s">
        <v>29</v>
      </c>
      <c r="E12" s="3" t="s">
        <v>73</v>
      </c>
    </row>
    <row r="13" spans="1:5" x14ac:dyDescent="0.3">
      <c r="A13" s="2">
        <v>1010</v>
      </c>
      <c r="B13" s="3" t="s">
        <v>37</v>
      </c>
      <c r="C13" s="3" t="s">
        <v>44</v>
      </c>
      <c r="D13" s="3" t="s">
        <v>30</v>
      </c>
      <c r="E13" s="3" t="s">
        <v>74</v>
      </c>
    </row>
    <row r="14" spans="1:5" x14ac:dyDescent="0.3">
      <c r="A14" s="2">
        <v>1011</v>
      </c>
      <c r="B14" s="3" t="s">
        <v>38</v>
      </c>
      <c r="C14" s="3" t="s">
        <v>45</v>
      </c>
      <c r="D14" s="3" t="s">
        <v>31</v>
      </c>
      <c r="E14" s="3" t="s">
        <v>75</v>
      </c>
    </row>
    <row r="15" spans="1:5" x14ac:dyDescent="0.3">
      <c r="A15" s="2">
        <v>1012</v>
      </c>
      <c r="B15" s="3" t="s">
        <v>39</v>
      </c>
      <c r="C15" s="3" t="s">
        <v>46</v>
      </c>
      <c r="D15" s="3" t="s">
        <v>32</v>
      </c>
      <c r="E15" s="3" t="s">
        <v>76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5581E-E4C1-482D-8B32-8F3ADA5F4D07}">
  <dimension ref="A1:E25"/>
  <sheetViews>
    <sheetView showGridLines="0" workbookViewId="0">
      <pane ySplit="1" topLeftCell="A2" activePane="bottomLeft" state="frozen"/>
      <selection pane="bottomLeft" activeCell="D11" sqref="D11"/>
    </sheetView>
  </sheetViews>
  <sheetFormatPr defaultRowHeight="16.5" x14ac:dyDescent="0.3"/>
  <cols>
    <col min="1" max="1" width="11.125" bestFit="1" customWidth="1"/>
    <col min="5" max="5" width="5.75" customWidth="1"/>
    <col min="6" max="6" width="5.875" customWidth="1"/>
  </cols>
  <sheetData>
    <row r="1" spans="1:5" x14ac:dyDescent="0.3">
      <c r="A1" s="18" t="s">
        <v>64</v>
      </c>
      <c r="B1" s="18" t="s">
        <v>47</v>
      </c>
      <c r="C1" s="18" t="s">
        <v>48</v>
      </c>
      <c r="D1" s="18" t="s">
        <v>1</v>
      </c>
    </row>
    <row r="2" spans="1:5" x14ac:dyDescent="0.3">
      <c r="A2" s="11">
        <v>45570</v>
      </c>
      <c r="B2" s="4">
        <v>1</v>
      </c>
      <c r="C2" s="17" t="s">
        <v>50</v>
      </c>
      <c r="D2" s="4" t="s">
        <v>61</v>
      </c>
    </row>
    <row r="3" spans="1:5" x14ac:dyDescent="0.3">
      <c r="A3" s="11">
        <f>A2</f>
        <v>45570</v>
      </c>
      <c r="B3" s="4">
        <v>2</v>
      </c>
      <c r="C3" s="17" t="s">
        <v>50</v>
      </c>
      <c r="D3" s="4" t="s">
        <v>51</v>
      </c>
      <c r="E3" s="4"/>
    </row>
    <row r="4" spans="1:5" x14ac:dyDescent="0.3">
      <c r="A4" s="11">
        <f>A2+2</f>
        <v>45572</v>
      </c>
      <c r="B4" s="4">
        <v>3</v>
      </c>
      <c r="C4" s="17" t="s">
        <v>50</v>
      </c>
      <c r="D4" s="4" t="s">
        <v>52</v>
      </c>
      <c r="E4" s="4"/>
    </row>
    <row r="5" spans="1:5" x14ac:dyDescent="0.3">
      <c r="A5" s="11">
        <f>A4</f>
        <v>45572</v>
      </c>
      <c r="B5" s="4">
        <v>4</v>
      </c>
      <c r="C5" s="17" t="s">
        <v>50</v>
      </c>
      <c r="D5" s="4" t="s">
        <v>53</v>
      </c>
      <c r="E5" s="4"/>
    </row>
    <row r="6" spans="1:5" x14ac:dyDescent="0.3">
      <c r="A6" s="11">
        <f>A4+2</f>
        <v>45574</v>
      </c>
      <c r="B6" s="4">
        <v>5</v>
      </c>
      <c r="C6" s="17" t="s">
        <v>49</v>
      </c>
      <c r="D6" s="4" t="s">
        <v>55</v>
      </c>
      <c r="E6" s="4"/>
    </row>
    <row r="7" spans="1:5" x14ac:dyDescent="0.3">
      <c r="A7" s="11">
        <f>A6</f>
        <v>45574</v>
      </c>
      <c r="B7" s="4">
        <v>6</v>
      </c>
      <c r="C7" s="17" t="s">
        <v>49</v>
      </c>
      <c r="D7" s="4" t="s">
        <v>59</v>
      </c>
      <c r="E7" s="4"/>
    </row>
    <row r="8" spans="1:5" x14ac:dyDescent="0.3">
      <c r="A8" s="11">
        <f>A6+2</f>
        <v>45576</v>
      </c>
      <c r="B8" s="4">
        <v>7</v>
      </c>
      <c r="C8" s="17" t="s">
        <v>49</v>
      </c>
      <c r="D8" s="4" t="s">
        <v>56</v>
      </c>
      <c r="E8" s="4"/>
    </row>
    <row r="9" spans="1:5" x14ac:dyDescent="0.3">
      <c r="A9" s="11">
        <f t="shared" ref="A9:A25" si="0">A8</f>
        <v>45576</v>
      </c>
      <c r="B9" s="4">
        <v>8</v>
      </c>
      <c r="C9" s="17" t="s">
        <v>49</v>
      </c>
      <c r="D9" s="4" t="s">
        <v>58</v>
      </c>
      <c r="E9" s="4"/>
    </row>
    <row r="10" spans="1:5" x14ac:dyDescent="0.3">
      <c r="A10" s="11">
        <f>EDATE(A2,1)</f>
        <v>45601</v>
      </c>
      <c r="B10" s="4">
        <v>1</v>
      </c>
      <c r="C10" s="17" t="s">
        <v>50</v>
      </c>
      <c r="D10" s="4" t="s">
        <v>61</v>
      </c>
      <c r="E10" s="4"/>
    </row>
    <row r="11" spans="1:5" x14ac:dyDescent="0.3">
      <c r="A11" s="11">
        <f>A10</f>
        <v>45601</v>
      </c>
      <c r="B11" s="4">
        <v>2</v>
      </c>
      <c r="C11" s="17" t="s">
        <v>50</v>
      </c>
      <c r="D11" s="4" t="s">
        <v>51</v>
      </c>
      <c r="E11" s="4"/>
    </row>
    <row r="12" spans="1:5" x14ac:dyDescent="0.3">
      <c r="A12" s="11">
        <f>A10+2</f>
        <v>45603</v>
      </c>
      <c r="B12" s="4">
        <v>3</v>
      </c>
      <c r="C12" s="17" t="s">
        <v>50</v>
      </c>
      <c r="D12" s="4" t="s">
        <v>52</v>
      </c>
      <c r="E12" s="4"/>
    </row>
    <row r="13" spans="1:5" x14ac:dyDescent="0.3">
      <c r="A13" s="11">
        <f>A12</f>
        <v>45603</v>
      </c>
      <c r="B13" s="4">
        <v>4</v>
      </c>
      <c r="C13" s="17" t="s">
        <v>50</v>
      </c>
      <c r="D13" s="4" t="s">
        <v>59</v>
      </c>
      <c r="E13" s="4"/>
    </row>
    <row r="14" spans="1:5" x14ac:dyDescent="0.3">
      <c r="A14" s="11">
        <f>A12+2</f>
        <v>45605</v>
      </c>
      <c r="B14" s="4">
        <v>5</v>
      </c>
      <c r="C14" s="17" t="s">
        <v>50</v>
      </c>
      <c r="D14" s="4" t="s">
        <v>56</v>
      </c>
      <c r="E14" s="4"/>
    </row>
    <row r="15" spans="1:5" x14ac:dyDescent="0.3">
      <c r="A15" s="11">
        <f>A14</f>
        <v>45605</v>
      </c>
      <c r="B15" s="4">
        <v>6</v>
      </c>
      <c r="C15" s="17" t="s">
        <v>49</v>
      </c>
      <c r="D15" s="4" t="s">
        <v>60</v>
      </c>
      <c r="E15" s="4"/>
    </row>
    <row r="16" spans="1:5" x14ac:dyDescent="0.3">
      <c r="A16" s="11">
        <f>A14+2</f>
        <v>45607</v>
      </c>
      <c r="B16" s="4">
        <v>7</v>
      </c>
      <c r="C16" s="17" t="s">
        <v>49</v>
      </c>
      <c r="D16" s="4" t="s">
        <v>57</v>
      </c>
      <c r="E16" s="4"/>
    </row>
    <row r="17" spans="1:5" x14ac:dyDescent="0.3">
      <c r="A17" s="11">
        <f t="shared" si="0"/>
        <v>45607</v>
      </c>
      <c r="B17" s="4">
        <v>8</v>
      </c>
      <c r="C17" s="17" t="s">
        <v>49</v>
      </c>
      <c r="D17" s="4" t="s">
        <v>58</v>
      </c>
      <c r="E17" s="4"/>
    </row>
    <row r="18" spans="1:5" x14ac:dyDescent="0.3">
      <c r="A18" s="11">
        <f>EDATE(A10,1)</f>
        <v>45631</v>
      </c>
      <c r="B18" s="4">
        <v>1</v>
      </c>
      <c r="C18" s="17" t="s">
        <v>49</v>
      </c>
      <c r="D18" s="4" t="s">
        <v>61</v>
      </c>
      <c r="E18" s="4"/>
    </row>
    <row r="19" spans="1:5" x14ac:dyDescent="0.3">
      <c r="A19" s="11">
        <f>A18</f>
        <v>45631</v>
      </c>
      <c r="B19" s="4">
        <v>2</v>
      </c>
      <c r="C19" s="17" t="s">
        <v>49</v>
      </c>
      <c r="D19" s="4" t="s">
        <v>52</v>
      </c>
      <c r="E19" s="4"/>
    </row>
    <row r="20" spans="1:5" x14ac:dyDescent="0.3">
      <c r="A20" s="11">
        <f>A18+2</f>
        <v>45633</v>
      </c>
      <c r="B20" s="4">
        <v>3</v>
      </c>
      <c r="C20" s="17" t="s">
        <v>49</v>
      </c>
      <c r="D20" s="4" t="s">
        <v>54</v>
      </c>
      <c r="E20" s="4"/>
    </row>
    <row r="21" spans="1:5" x14ac:dyDescent="0.3">
      <c r="A21" s="11">
        <f>A20</f>
        <v>45633</v>
      </c>
      <c r="B21" s="4">
        <v>4</v>
      </c>
      <c r="C21" s="17" t="s">
        <v>49</v>
      </c>
      <c r="D21" s="4" t="s">
        <v>62</v>
      </c>
      <c r="E21" s="4"/>
    </row>
    <row r="22" spans="1:5" x14ac:dyDescent="0.3">
      <c r="A22" s="11">
        <f>A20+2</f>
        <v>45635</v>
      </c>
      <c r="B22" s="4">
        <v>5</v>
      </c>
      <c r="C22" s="17" t="s">
        <v>50</v>
      </c>
      <c r="D22" s="4" t="s">
        <v>55</v>
      </c>
      <c r="E22" s="4"/>
    </row>
    <row r="23" spans="1:5" x14ac:dyDescent="0.3">
      <c r="A23" s="11">
        <f>A22</f>
        <v>45635</v>
      </c>
      <c r="B23" s="4">
        <v>6</v>
      </c>
      <c r="C23" s="17" t="s">
        <v>50</v>
      </c>
      <c r="D23" s="4" t="s">
        <v>59</v>
      </c>
      <c r="E23" s="4"/>
    </row>
    <row r="24" spans="1:5" x14ac:dyDescent="0.3">
      <c r="A24" s="11">
        <f>A22+2</f>
        <v>45637</v>
      </c>
      <c r="B24" s="4">
        <v>7</v>
      </c>
      <c r="C24" s="17" t="s">
        <v>50</v>
      </c>
      <c r="D24" s="4" t="s">
        <v>60</v>
      </c>
      <c r="E24" s="4"/>
    </row>
    <row r="25" spans="1:5" x14ac:dyDescent="0.3">
      <c r="A25" s="11">
        <f t="shared" si="0"/>
        <v>45637</v>
      </c>
      <c r="B25" s="4">
        <v>8</v>
      </c>
      <c r="C25" s="17" t="s">
        <v>50</v>
      </c>
      <c r="D25" s="4" t="s">
        <v>57</v>
      </c>
      <c r="E25" s="4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36C93-94E7-451E-A236-5AC555121A85}">
  <dimension ref="A1:K23"/>
  <sheetViews>
    <sheetView showGridLines="0" tabSelected="1" workbookViewId="0">
      <selection activeCell="A5" sqref="A5"/>
    </sheetView>
  </sheetViews>
  <sheetFormatPr defaultRowHeight="16.5" x14ac:dyDescent="0.3"/>
  <cols>
    <col min="1" max="1" width="11.125" bestFit="1" customWidth="1"/>
    <col min="2" max="2" width="6.25" customWidth="1"/>
    <col min="3" max="3" width="13.625" customWidth="1"/>
    <col min="4" max="4" width="18.25" customWidth="1"/>
    <col min="5" max="5" width="21.75" customWidth="1"/>
    <col min="6" max="6" width="13.625" customWidth="1"/>
  </cols>
  <sheetData>
    <row r="1" spans="1:11" ht="24" x14ac:dyDescent="0.3">
      <c r="A1" s="7" t="str">
        <f>TEXT($I$1,"YYYY년 M월")&amp;" 명단"</f>
        <v>2024년 11월 명단</v>
      </c>
      <c r="B1" s="7"/>
      <c r="C1" s="7"/>
      <c r="D1" s="7"/>
      <c r="E1" s="7"/>
      <c r="F1" s="7"/>
      <c r="H1" s="16" t="s">
        <v>63</v>
      </c>
      <c r="I1" s="13">
        <v>45626</v>
      </c>
      <c r="K1" s="16" t="s">
        <v>63</v>
      </c>
    </row>
    <row r="2" spans="1:11" x14ac:dyDescent="0.3">
      <c r="K2" s="12" cm="1">
        <f t="array" aca="1" ref="K2:K4" ca="1">_xlfn._xlws.SORT(_xlfn.UNIQUE(EOMONTH(--INDEX(data,,1),0)))</f>
        <v>45596</v>
      </c>
    </row>
    <row r="3" spans="1:11" x14ac:dyDescent="0.3">
      <c r="A3" s="10" t="s">
        <v>4</v>
      </c>
      <c r="B3" s="14"/>
      <c r="C3" s="14"/>
      <c r="D3" s="8" t="s">
        <v>7</v>
      </c>
      <c r="E3" s="9"/>
      <c r="K3" s="12">
        <f ca="1"/>
        <v>45626</v>
      </c>
    </row>
    <row r="4" spans="1:11" x14ac:dyDescent="0.3">
      <c r="A4" s="1" t="s">
        <v>64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5</v>
      </c>
      <c r="K4" s="12">
        <f ca="1"/>
        <v>45657</v>
      </c>
    </row>
    <row r="5" spans="1:11" x14ac:dyDescent="0.3">
      <c r="A5" s="15" cm="1">
        <f t="array" aca="1" ref="A5:F9" ca="1">_xlfn.LET(_xlpm.f,_xlfn._xlws.FILTER(_xlfn.CHOOSECOLS(data,1,2,4),(EOMONTH(--INDEX(data,,1),0)=$I$1)*(INDEX(data,,3)=$D$3),""),
_xlpm.n,INDEX(_xlpm.f,,3),
_xlpm.m,INDEX(인원명단,MATCH(_xlpm.n,INDEX(인원명단,,2),0),{3,4,5}),_xlfn.HSTACK(_xlpm.f,_xlpm.m))</f>
        <v>45601</v>
      </c>
      <c r="B5" s="5">
        <f ca="1"/>
        <v>1</v>
      </c>
      <c r="C5" s="6" t="str">
        <f ca="1"/>
        <v>홍길동</v>
      </c>
      <c r="D5" s="5" t="str">
        <f ca="1"/>
        <v>021206-1000001</v>
      </c>
      <c r="E5" s="5" t="str">
        <f ca="1"/>
        <v>010-10002001</v>
      </c>
      <c r="F5" s="5" t="str">
        <f ca="1"/>
        <v>비고1</v>
      </c>
      <c r="K5" s="12"/>
    </row>
    <row r="6" spans="1:11" x14ac:dyDescent="0.3">
      <c r="A6" s="15">
        <f ca="1"/>
        <v>45601</v>
      </c>
      <c r="B6" s="5">
        <f ca="1"/>
        <v>2</v>
      </c>
      <c r="C6" s="6" t="str">
        <f ca="1"/>
        <v>이기쁨</v>
      </c>
      <c r="D6" s="5" t="str">
        <f ca="1"/>
        <v>991020-2000002</v>
      </c>
      <c r="E6" s="5" t="str">
        <f ca="1"/>
        <v>010-10002002</v>
      </c>
      <c r="F6" s="5" t="str">
        <f ca="1"/>
        <v>비고2</v>
      </c>
      <c r="K6" s="12"/>
    </row>
    <row r="7" spans="1:11" x14ac:dyDescent="0.3">
      <c r="A7" s="15">
        <f ca="1"/>
        <v>45603</v>
      </c>
      <c r="B7" s="5">
        <f ca="1"/>
        <v>3</v>
      </c>
      <c r="C7" s="6" t="str">
        <f ca="1"/>
        <v>박문수</v>
      </c>
      <c r="D7" s="5" t="str">
        <f ca="1"/>
        <v>980531-1000003</v>
      </c>
      <c r="E7" s="5" t="str">
        <f ca="1"/>
        <v>010-10002003</v>
      </c>
      <c r="F7" s="5" t="str">
        <f ca="1"/>
        <v>비고3</v>
      </c>
      <c r="K7" s="12"/>
    </row>
    <row r="8" spans="1:11" x14ac:dyDescent="0.3">
      <c r="A8" s="15">
        <f ca="1"/>
        <v>45603</v>
      </c>
      <c r="B8" s="5">
        <f ca="1"/>
        <v>4</v>
      </c>
      <c r="C8" s="6" t="str">
        <f ca="1"/>
        <v>최고참</v>
      </c>
      <c r="D8" s="5" t="str">
        <f ca="1"/>
        <v>011001-1000008</v>
      </c>
      <c r="E8" s="5" t="str">
        <f ca="1"/>
        <v>010-10002008</v>
      </c>
      <c r="F8" s="5" t="str">
        <f ca="1"/>
        <v>비고8</v>
      </c>
      <c r="K8" s="12"/>
    </row>
    <row r="9" spans="1:11" x14ac:dyDescent="0.3">
      <c r="A9" s="15">
        <f ca="1"/>
        <v>45605</v>
      </c>
      <c r="B9" s="5">
        <f ca="1"/>
        <v>5</v>
      </c>
      <c r="C9" s="6" t="str">
        <f ca="1"/>
        <v>오만원</v>
      </c>
      <c r="D9" s="5" t="str">
        <f ca="1"/>
        <v>010112-1000009</v>
      </c>
      <c r="E9" s="5" t="str">
        <f ca="1"/>
        <v>010-10002009</v>
      </c>
      <c r="F9" s="5" t="str">
        <f ca="1"/>
        <v>비고9</v>
      </c>
      <c r="K9" s="12"/>
    </row>
    <row r="10" spans="1:11" x14ac:dyDescent="0.3">
      <c r="A10" s="15"/>
      <c r="B10" s="5"/>
      <c r="C10" s="6"/>
      <c r="D10" s="5"/>
      <c r="E10" s="5"/>
      <c r="F10" s="5"/>
    </row>
    <row r="11" spans="1:11" x14ac:dyDescent="0.3">
      <c r="A11" s="15"/>
      <c r="B11" s="5"/>
      <c r="C11" s="6"/>
      <c r="D11" s="5"/>
      <c r="E11" s="5"/>
      <c r="F11" s="5"/>
      <c r="K11" s="12"/>
    </row>
    <row r="12" spans="1:11" x14ac:dyDescent="0.3">
      <c r="K12" s="12"/>
    </row>
    <row r="13" spans="1:11" x14ac:dyDescent="0.3">
      <c r="K13" s="12"/>
    </row>
    <row r="14" spans="1:11" x14ac:dyDescent="0.3">
      <c r="K14" s="12"/>
    </row>
    <row r="15" spans="1:11" x14ac:dyDescent="0.3">
      <c r="A15" s="10" t="s">
        <v>4</v>
      </c>
      <c r="B15" s="14"/>
      <c r="C15" s="14"/>
      <c r="D15" s="8" t="s">
        <v>8</v>
      </c>
      <c r="E15" s="9"/>
      <c r="K15" s="12"/>
    </row>
    <row r="16" spans="1:11" x14ac:dyDescent="0.3">
      <c r="A16" s="1" t="s">
        <v>64</v>
      </c>
      <c r="B16" s="1" t="s">
        <v>0</v>
      </c>
      <c r="C16" s="1" t="s">
        <v>1</v>
      </c>
      <c r="D16" s="1" t="s">
        <v>2</v>
      </c>
      <c r="E16" s="1" t="s">
        <v>3</v>
      </c>
      <c r="F16" s="1" t="s">
        <v>5</v>
      </c>
    </row>
    <row r="17" spans="1:6" x14ac:dyDescent="0.3">
      <c r="A17" s="15" cm="1">
        <f t="array" aca="1" ref="A17:F19" ca="1">_xlfn.LET(_xlpm.f,_xlfn._xlws.FILTER(_xlfn.CHOOSECOLS(data,1,2,4),(EOMONTH(--INDEX(data,,1),0)=$I$1)*(INDEX(data,,3)=$D$15),""),
_xlpm.n,INDEX(_xlpm.f,,3),
_xlpm.m,INDEX(인원명단,MATCH(_xlpm.n,INDEX(인원명단,,2),0),{3,4,5}),_xlfn.HSTACK(_xlpm.f,_xlpm.m))</f>
        <v>45605</v>
      </c>
      <c r="B17" s="5">
        <f ca="1"/>
        <v>6</v>
      </c>
      <c r="C17" s="6" t="str">
        <f ca="1"/>
        <v>일지매</v>
      </c>
      <c r="D17" s="5" t="str">
        <f ca="1"/>
        <v>990925-1000010</v>
      </c>
      <c r="E17" s="5" t="str">
        <f ca="1"/>
        <v>010-10002010</v>
      </c>
      <c r="F17" s="5" t="str">
        <f ca="1"/>
        <v>비고10</v>
      </c>
    </row>
    <row r="18" spans="1:6" x14ac:dyDescent="0.3">
      <c r="A18" s="15">
        <f ca="1"/>
        <v>45607</v>
      </c>
      <c r="B18" s="5">
        <f ca="1"/>
        <v>7</v>
      </c>
      <c r="C18" s="6" t="str">
        <f ca="1"/>
        <v>장길산</v>
      </c>
      <c r="D18" s="5" t="str">
        <f ca="1"/>
        <v>980825-1000011</v>
      </c>
      <c r="E18" s="5" t="str">
        <f ca="1"/>
        <v>010-10002011</v>
      </c>
      <c r="F18" s="5" t="str">
        <f ca="1"/>
        <v>비고11</v>
      </c>
    </row>
    <row r="19" spans="1:6" x14ac:dyDescent="0.3">
      <c r="A19" s="15">
        <f ca="1"/>
        <v>45607</v>
      </c>
      <c r="B19" s="5">
        <f ca="1"/>
        <v>8</v>
      </c>
      <c r="C19" s="6" t="str">
        <f ca="1"/>
        <v>오발탄</v>
      </c>
      <c r="D19" s="5" t="str">
        <f ca="1"/>
        <v>050128-1000012</v>
      </c>
      <c r="E19" s="5" t="str">
        <f ca="1"/>
        <v>010-10002012</v>
      </c>
      <c r="F19" s="5" t="str">
        <f ca="1"/>
        <v>비고12</v>
      </c>
    </row>
    <row r="20" spans="1:6" x14ac:dyDescent="0.3">
      <c r="A20" s="15"/>
      <c r="B20" s="5"/>
      <c r="C20" s="6"/>
      <c r="D20" s="5"/>
      <c r="E20" s="5"/>
      <c r="F20" s="5"/>
    </row>
    <row r="21" spans="1:6" x14ac:dyDescent="0.3">
      <c r="A21" s="15"/>
      <c r="B21" s="5"/>
      <c r="C21" s="6"/>
      <c r="D21" s="5"/>
      <c r="E21" s="5"/>
      <c r="F21" s="5"/>
    </row>
    <row r="22" spans="1:6" x14ac:dyDescent="0.3">
      <c r="A22" s="15"/>
      <c r="B22" s="5"/>
      <c r="C22" s="6"/>
      <c r="D22" s="5"/>
      <c r="E22" s="5"/>
      <c r="F22" s="5"/>
    </row>
    <row r="23" spans="1:6" x14ac:dyDescent="0.3">
      <c r="A23" s="15"/>
      <c r="B23" s="5"/>
      <c r="C23" s="6"/>
      <c r="D23" s="5"/>
      <c r="E23" s="5"/>
      <c r="F23" s="5"/>
    </row>
  </sheetData>
  <mergeCells count="5">
    <mergeCell ref="D3:E3"/>
    <mergeCell ref="D15:E15"/>
    <mergeCell ref="A3:C3"/>
    <mergeCell ref="A15:C15"/>
    <mergeCell ref="A1:F1"/>
  </mergeCells>
  <phoneticPr fontId="2" type="noConversion"/>
  <dataValidations count="1">
    <dataValidation type="list" allowBlank="1" showInputMessage="1" showErrorMessage="1" sqref="I1" xr:uid="{F28658C4-A8A7-4221-A0CC-5DF0D02C214F}">
      <formula1>OFFSET($K$2,0,0,COUNTA($K:$K)-1,1)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자료</vt:lpstr>
      <vt:lpstr>월별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나유진</dc:creator>
  <cp:lastModifiedBy>JG Kim</cp:lastModifiedBy>
  <dcterms:created xsi:type="dcterms:W3CDTF">2024-12-29T00:03:53Z</dcterms:created>
  <dcterms:modified xsi:type="dcterms:W3CDTF">2024-12-29T08:49:14Z</dcterms:modified>
</cp:coreProperties>
</file>