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96ADC447-52C7-45A0-A7E4-F8C53512010D}" xr6:coauthVersionLast="36" xr6:coauthVersionMax="36" xr10:uidLastSave="{00000000-0000-0000-0000-000000000000}"/>
  <bookViews>
    <workbookView xWindow="0" yWindow="0" windowWidth="28800" windowHeight="11850" xr2:uid="{DE7A4E6C-00F7-4341-9F7D-262D96360D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7" i="1" l="1" a="1"/>
  <c r="AA27" i="1" s="1"/>
  <c r="AA28" i="1" a="1"/>
  <c r="AA28" i="1" s="1"/>
  <c r="AA29" i="1" a="1"/>
  <c r="AA29" i="1" s="1"/>
  <c r="AA30" i="1" a="1"/>
  <c r="AA30" i="1" s="1"/>
  <c r="AA31" i="1" a="1"/>
  <c r="AA31" i="1" s="1"/>
  <c r="AA32" i="1" a="1"/>
  <c r="AA32" i="1" s="1"/>
  <c r="AA33" i="1" a="1"/>
  <c r="AA33" i="1" s="1"/>
  <c r="AA34" i="1" a="1"/>
  <c r="AA34" i="1" s="1"/>
  <c r="AA35" i="1" a="1"/>
  <c r="AA35" i="1" s="1"/>
  <c r="AA36" i="1" a="1"/>
  <c r="AA36" i="1" s="1"/>
  <c r="AA37" i="1" a="1"/>
  <c r="AA37" i="1" s="1"/>
  <c r="AA38" i="1" a="1"/>
  <c r="AA38" i="1" s="1"/>
  <c r="AA39" i="1" a="1"/>
  <c r="AA39" i="1" s="1"/>
  <c r="AA10" i="1" l="1" a="1"/>
  <c r="AA10" i="1" s="1"/>
  <c r="AA11" i="1" a="1"/>
  <c r="AA11" i="1" s="1"/>
  <c r="AA12" i="1" a="1"/>
  <c r="AA12" i="1"/>
  <c r="AA13" i="1" a="1"/>
  <c r="AA13" i="1" s="1"/>
  <c r="AA14" i="1" a="1"/>
  <c r="AA14" i="1" s="1"/>
  <c r="AA15" i="1" a="1"/>
  <c r="AA15" i="1"/>
  <c r="AA16" i="1" a="1"/>
  <c r="AA16" i="1" s="1"/>
  <c r="AA17" i="1" a="1"/>
  <c r="AA17" i="1" s="1"/>
  <c r="AA18" i="1" a="1"/>
  <c r="AA18" i="1"/>
  <c r="AA19" i="1" a="1"/>
  <c r="AA19" i="1" s="1"/>
  <c r="AA20" i="1" a="1"/>
  <c r="AA20" i="1" s="1"/>
  <c r="AA21" i="1" a="1"/>
  <c r="AA21" i="1" s="1"/>
  <c r="AA22" i="1" a="1"/>
  <c r="AA22" i="1" s="1"/>
  <c r="AA23" i="1" a="1"/>
  <c r="AA23" i="1" s="1"/>
  <c r="AA24" i="1" a="1"/>
  <c r="AA24" i="1" s="1"/>
  <c r="AA25" i="1" a="1"/>
  <c r="AA25" i="1" s="1"/>
  <c r="AA26" i="1" a="1"/>
  <c r="AA26" i="1" s="1"/>
  <c r="AA9" i="1" a="1"/>
  <c r="AA9" i="1" s="1"/>
  <c r="AB7" i="1" l="1"/>
  <c r="F4" i="1" s="1"/>
</calcChain>
</file>

<file path=xl/sharedStrings.xml><?xml version="1.0" encoding="utf-8"?>
<sst xmlns="http://schemas.openxmlformats.org/spreadsheetml/2006/main" count="636" uniqueCount="125">
  <si>
    <t>계열</t>
    <phoneticPr fontId="1" type="noConversion"/>
  </si>
  <si>
    <t>학과</t>
    <phoneticPr fontId="1" type="noConversion"/>
  </si>
  <si>
    <t>핵심권장과목</t>
    <phoneticPr fontId="1" type="noConversion"/>
  </si>
  <si>
    <t>권장과목</t>
    <phoneticPr fontId="1" type="noConversion"/>
  </si>
  <si>
    <t>서울대 핵심권장과목</t>
    <phoneticPr fontId="1" type="noConversion"/>
  </si>
  <si>
    <t>인문계열</t>
    <phoneticPr fontId="1" type="noConversion"/>
  </si>
  <si>
    <t>고고미술사학과</t>
    <phoneticPr fontId="1" type="noConversion"/>
  </si>
  <si>
    <t>선택과목1</t>
    <phoneticPr fontId="1" type="noConversion"/>
  </si>
  <si>
    <t>선택과목2</t>
    <phoneticPr fontId="1" type="noConversion"/>
  </si>
  <si>
    <t>선택과목3</t>
    <phoneticPr fontId="1" type="noConversion"/>
  </si>
  <si>
    <t>선택과목4</t>
    <phoneticPr fontId="1" type="noConversion"/>
  </si>
  <si>
    <t>선택과목5</t>
  </si>
  <si>
    <t>선택과목6</t>
  </si>
  <si>
    <t>선택과목7</t>
  </si>
  <si>
    <t>선택과목8</t>
  </si>
  <si>
    <t>선택과목9</t>
  </si>
  <si>
    <t>선택과목10</t>
  </si>
  <si>
    <t>선택과목11</t>
  </si>
  <si>
    <t>선택과목12</t>
  </si>
  <si>
    <t>선택과목13</t>
  </si>
  <si>
    <t>선택과목14</t>
  </si>
  <si>
    <t>선택과목15</t>
  </si>
  <si>
    <t>세계지리</t>
    <phoneticPr fontId="1" type="noConversion"/>
  </si>
  <si>
    <t>한국지리</t>
    <phoneticPr fontId="1" type="noConversion"/>
  </si>
  <si>
    <t>세계사</t>
    <phoneticPr fontId="1" type="noConversion"/>
  </si>
  <si>
    <t>동아시아사</t>
    <phoneticPr fontId="1" type="noConversion"/>
  </si>
  <si>
    <t>사회문화</t>
    <phoneticPr fontId="1" type="noConversion"/>
  </si>
  <si>
    <t>미술</t>
    <phoneticPr fontId="1" type="noConversion"/>
  </si>
  <si>
    <t>제2외국어1</t>
    <phoneticPr fontId="1" type="noConversion"/>
  </si>
  <si>
    <t>한문1</t>
    <phoneticPr fontId="1" type="noConversion"/>
  </si>
  <si>
    <t>종교학</t>
    <phoneticPr fontId="1" type="noConversion"/>
  </si>
  <si>
    <t>철학</t>
    <phoneticPr fontId="1" type="noConversion"/>
  </si>
  <si>
    <t>심화국어</t>
    <phoneticPr fontId="1" type="noConversion"/>
  </si>
  <si>
    <t>고전읽기</t>
    <phoneticPr fontId="1" type="noConversion"/>
  </si>
  <si>
    <t>영미문학읽기</t>
    <phoneticPr fontId="1" type="noConversion"/>
  </si>
  <si>
    <t>과학사</t>
    <phoneticPr fontId="1" type="noConversion"/>
  </si>
  <si>
    <t>미술감상과비평</t>
    <phoneticPr fontId="1" type="noConversion"/>
  </si>
  <si>
    <t>선택과목16</t>
  </si>
  <si>
    <t>선택과목17</t>
  </si>
  <si>
    <t>선택과목18</t>
  </si>
  <si>
    <t>선택과목19</t>
  </si>
  <si>
    <t>선택과목20</t>
  </si>
  <si>
    <t>제2외국어2</t>
    <phoneticPr fontId="1" type="noConversion"/>
  </si>
  <si>
    <t>한문2</t>
    <phoneticPr fontId="1" type="noConversion"/>
  </si>
  <si>
    <t>지식재산일반</t>
    <phoneticPr fontId="1" type="noConversion"/>
  </si>
  <si>
    <t>고고학과</t>
    <phoneticPr fontId="1" type="noConversion"/>
  </si>
  <si>
    <t>논술</t>
    <phoneticPr fontId="1" type="noConversion"/>
  </si>
  <si>
    <t>고전과윤리</t>
    <phoneticPr fontId="1" type="noConversion"/>
  </si>
  <si>
    <t>여행지리</t>
    <phoneticPr fontId="1" type="noConversion"/>
  </si>
  <si>
    <t>사회문제탐구</t>
    <phoneticPr fontId="1" type="noConversion"/>
  </si>
  <si>
    <t>국어국문학과</t>
    <phoneticPr fontId="1" type="noConversion"/>
  </si>
  <si>
    <t>생활과윤리</t>
    <phoneticPr fontId="1" type="noConversion"/>
  </si>
  <si>
    <t>심리학</t>
    <phoneticPr fontId="1" type="noConversion"/>
  </si>
  <si>
    <t>실용국어</t>
    <phoneticPr fontId="1" type="noConversion"/>
  </si>
  <si>
    <t>노어노문학과</t>
    <phoneticPr fontId="1" type="noConversion"/>
  </si>
  <si>
    <t>확률과통계</t>
    <phoneticPr fontId="1" type="noConversion"/>
  </si>
  <si>
    <t>윤리와사상</t>
    <phoneticPr fontId="1" type="noConversion"/>
  </si>
  <si>
    <t>연극</t>
    <phoneticPr fontId="1" type="noConversion"/>
  </si>
  <si>
    <t>러시아어1</t>
    <phoneticPr fontId="1" type="noConversion"/>
  </si>
  <si>
    <t>논리학</t>
    <phoneticPr fontId="1" type="noConversion"/>
  </si>
  <si>
    <t>생활과과학</t>
    <phoneticPr fontId="1" type="noConversion"/>
  </si>
  <si>
    <t>러시아어2</t>
    <phoneticPr fontId="1" type="noConversion"/>
  </si>
  <si>
    <t>독어독문학과</t>
    <phoneticPr fontId="1" type="noConversion"/>
  </si>
  <si>
    <t>독일어1</t>
    <phoneticPr fontId="1" type="noConversion"/>
  </si>
  <si>
    <t>독일어2</t>
    <phoneticPr fontId="1" type="noConversion"/>
  </si>
  <si>
    <t>동양어문학과</t>
    <phoneticPr fontId="1" type="noConversion"/>
  </si>
  <si>
    <t>중국어1</t>
    <phoneticPr fontId="1" type="noConversion"/>
  </si>
  <si>
    <t>일본어1</t>
    <phoneticPr fontId="1" type="noConversion"/>
  </si>
  <si>
    <t>중국어2</t>
    <phoneticPr fontId="1" type="noConversion"/>
  </si>
  <si>
    <t>일본어2</t>
    <phoneticPr fontId="1" type="noConversion"/>
  </si>
  <si>
    <t>문예창작학과</t>
    <phoneticPr fontId="1" type="noConversion"/>
  </si>
  <si>
    <t>정치와법</t>
    <phoneticPr fontId="1" type="noConversion"/>
  </si>
  <si>
    <t>교육학</t>
    <phoneticPr fontId="1" type="noConversion"/>
  </si>
  <si>
    <t>가정과학</t>
    <phoneticPr fontId="1" type="noConversion"/>
  </si>
  <si>
    <t>문헌정보학과</t>
    <phoneticPr fontId="1" type="noConversion"/>
  </si>
  <si>
    <t>경제</t>
    <phoneticPr fontId="1" type="noConversion"/>
  </si>
  <si>
    <t>기술가정</t>
    <phoneticPr fontId="1" type="noConversion"/>
  </si>
  <si>
    <t>정보</t>
    <phoneticPr fontId="1" type="noConversion"/>
  </si>
  <si>
    <t>경제수학</t>
    <phoneticPr fontId="1" type="noConversion"/>
  </si>
  <si>
    <t>실용영어</t>
    <phoneticPr fontId="1" type="noConversion"/>
  </si>
  <si>
    <t>창의경영</t>
    <phoneticPr fontId="1" type="noConversion"/>
  </si>
  <si>
    <t>(고고)문화인류학과</t>
    <phoneticPr fontId="1" type="noConversion"/>
  </si>
  <si>
    <t>문화재학과</t>
    <phoneticPr fontId="1" type="noConversion"/>
  </si>
  <si>
    <t>미학과</t>
    <phoneticPr fontId="1" type="noConversion"/>
  </si>
  <si>
    <t>미술창작</t>
    <phoneticPr fontId="1" type="noConversion"/>
  </si>
  <si>
    <t>불어불문학과</t>
    <phoneticPr fontId="1" type="noConversion"/>
  </si>
  <si>
    <t>프랑스어1</t>
    <phoneticPr fontId="1" type="noConversion"/>
  </si>
  <si>
    <t>프랑스어2</t>
    <phoneticPr fontId="1" type="noConversion"/>
  </si>
  <si>
    <t>사학과</t>
    <phoneticPr fontId="1" type="noConversion"/>
  </si>
  <si>
    <t>상담심리학과</t>
    <phoneticPr fontId="1" type="noConversion"/>
  </si>
  <si>
    <t>보건</t>
    <phoneticPr fontId="1" type="noConversion"/>
  </si>
  <si>
    <t>환경</t>
    <phoneticPr fontId="1" type="noConversion"/>
  </si>
  <si>
    <t>스페인어(학)과</t>
    <phoneticPr fontId="1" type="noConversion"/>
  </si>
  <si>
    <t>스페인어1</t>
    <phoneticPr fontId="1" type="noConversion"/>
  </si>
  <si>
    <t>스페인어2</t>
    <phoneticPr fontId="1" type="noConversion"/>
  </si>
  <si>
    <t>신학과</t>
    <phoneticPr fontId="1" type="noConversion"/>
  </si>
  <si>
    <t>심리학과</t>
    <phoneticPr fontId="1" type="noConversion"/>
  </si>
  <si>
    <t>생명과학1</t>
    <phoneticPr fontId="1" type="noConversion"/>
  </si>
  <si>
    <t>수학과제탐구</t>
    <phoneticPr fontId="1" type="noConversion"/>
  </si>
  <si>
    <t>생명과학2</t>
    <phoneticPr fontId="1" type="noConversion"/>
  </si>
  <si>
    <t>아랍어과</t>
    <phoneticPr fontId="1" type="noConversion"/>
  </si>
  <si>
    <t>아랍어1</t>
    <phoneticPr fontId="1" type="noConversion"/>
  </si>
  <si>
    <t>아랍어2</t>
    <phoneticPr fontId="1" type="noConversion"/>
  </si>
  <si>
    <t>학생선택과목</t>
    <phoneticPr fontId="1" type="noConversion"/>
  </si>
  <si>
    <t>추천학과</t>
    <phoneticPr fontId="1" type="noConversion"/>
  </si>
  <si>
    <t>매칭수</t>
    <phoneticPr fontId="1" type="noConversion"/>
  </si>
  <si>
    <t>최대값</t>
    <phoneticPr fontId="1" type="noConversion"/>
  </si>
  <si>
    <t>언어학과</t>
    <phoneticPr fontId="1" type="noConversion"/>
  </si>
  <si>
    <t>영어영문학과</t>
    <phoneticPr fontId="1" type="noConversion"/>
  </si>
  <si>
    <t>영어권문화</t>
    <phoneticPr fontId="1" type="noConversion"/>
  </si>
  <si>
    <t>진로영어</t>
    <phoneticPr fontId="1" type="noConversion"/>
  </si>
  <si>
    <t>영어통번역학부</t>
    <phoneticPr fontId="1" type="noConversion"/>
  </si>
  <si>
    <t>인류학과</t>
    <phoneticPr fontId="1" type="noConversion"/>
  </si>
  <si>
    <t>일어일문학과</t>
    <phoneticPr fontId="1" type="noConversion"/>
  </si>
  <si>
    <t>자율전공학부</t>
    <phoneticPr fontId="1" type="noConversion"/>
  </si>
  <si>
    <t>실용경제</t>
    <phoneticPr fontId="1" type="noConversion"/>
  </si>
  <si>
    <t>실용수학</t>
    <phoneticPr fontId="1" type="noConversion"/>
  </si>
  <si>
    <t>정치행정학부 북한학전공</t>
    <phoneticPr fontId="1" type="noConversion"/>
  </si>
  <si>
    <t>종교학과</t>
    <phoneticPr fontId="1" type="noConversion"/>
  </si>
  <si>
    <t>중어중문학과</t>
    <phoneticPr fontId="1" type="noConversion"/>
  </si>
  <si>
    <t>철학과</t>
    <phoneticPr fontId="1" type="noConversion"/>
  </si>
  <si>
    <t>철학생명의료윤리학과</t>
    <phoneticPr fontId="1" type="noConversion"/>
  </si>
  <si>
    <t>한국어학과</t>
    <phoneticPr fontId="1" type="noConversion"/>
  </si>
  <si>
    <t>한문학과</t>
    <phoneticPr fontId="1" type="noConversion"/>
  </si>
  <si>
    <t>사회계열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</si>
</sst>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4CE93A-3C62-40D8-B121-89844EC7586D}" name="표1" displayName="표1" ref="B8:Y40" totalsRowShown="0">
  <autoFilter ref="B8:Y40" xr:uid="{F1FD274E-7F8D-42C9-A4B5-6ABF4F2112EE}"/>
  <tableColumns count="24">
    <tableColumn id="1" xr3:uid="{44E311F5-0288-4903-BCFA-92A1CEE0B8B5}" name="계열"/>
    <tableColumn id="2" xr3:uid="{3C764373-DA74-46F4-9AF7-BEB4A0CC9D9C}" name="학과"/>
    <tableColumn id="3" xr3:uid="{E96AE55C-7927-460B-8253-86042132487A}" name="핵심권장과목"/>
    <tableColumn id="4" xr3:uid="{4983887E-686C-4529-8EB5-E5E1575B0869}" name="권장과목"/>
    <tableColumn id="5" xr3:uid="{74E8D2A7-9FC4-402F-94B9-310D19171ED2}" name="선택과목1"/>
    <tableColumn id="6" xr3:uid="{24C56F3C-23C8-437D-86B7-DD809CA3A569}" name="선택과목2"/>
    <tableColumn id="7" xr3:uid="{52619927-2ADE-4CC6-8438-8D4C75BB4C76}" name="선택과목3"/>
    <tableColumn id="8" xr3:uid="{0DEAECC8-10D3-483E-82CA-D9EB4DD9F1CB}" name="선택과목4"/>
    <tableColumn id="9" xr3:uid="{0E3A937F-9A41-4964-819B-B7A2B3DFAA83}" name="선택과목5"/>
    <tableColumn id="10" xr3:uid="{82F7A4BE-31DD-4045-9A53-60E85ECCEE4C}" name="선택과목6"/>
    <tableColumn id="11" xr3:uid="{62FCEB30-16A2-4E05-BC93-77947618BC5E}" name="선택과목7"/>
    <tableColumn id="12" xr3:uid="{C00B7F90-CB7A-413F-9055-F1DF3A195FB0}" name="선택과목8"/>
    <tableColumn id="13" xr3:uid="{A6025C9B-6324-44A5-8821-B799FCC3C7E4}" name="선택과목9"/>
    <tableColumn id="14" xr3:uid="{FC9D93E3-46EC-4BB2-8569-6C585D6B345C}" name="선택과목10"/>
    <tableColumn id="15" xr3:uid="{030CDC9E-ECCB-4E8D-9C9B-19658E442B8E}" name="선택과목11"/>
    <tableColumn id="16" xr3:uid="{587AF59A-1581-48B3-A0F6-ECBE0747DC3D}" name="선택과목12"/>
    <tableColumn id="17" xr3:uid="{4BE452F1-9F0B-46EE-A23E-47A4153751B7}" name="선택과목13"/>
    <tableColumn id="18" xr3:uid="{CC6E88CB-B2E6-4A67-8462-958FEEF90176}" name="선택과목14"/>
    <tableColumn id="19" xr3:uid="{C7E85FDA-5FEB-4311-B12A-16919D8C3C3B}" name="선택과목15"/>
    <tableColumn id="20" xr3:uid="{CB3B0D6F-A7A8-4BA5-BF25-8C02669126EC}" name="선택과목16"/>
    <tableColumn id="21" xr3:uid="{60621DA2-797A-4D7E-B4BB-30A291B96C3F}" name="선택과목17"/>
    <tableColumn id="22" xr3:uid="{3650DDFC-9CE2-4FF2-B290-2820F9EA47BE}" name="선택과목18"/>
    <tableColumn id="23" xr3:uid="{DA5A9B74-0C13-4E86-A534-BC9F9EB21407}" name="선택과목19"/>
    <tableColumn id="24" xr3:uid="{A3AA80F5-BBBF-4A3E-82CB-32150236E7F8}" name="선택과목2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F63D0-5518-4E99-9002-90DA9D99AF05}">
  <dimension ref="B2:AB40"/>
  <sheetViews>
    <sheetView tabSelected="1" topLeftCell="E1" workbookViewId="0">
      <selection activeCell="AB7" sqref="AB7"/>
    </sheetView>
  </sheetViews>
  <sheetFormatPr defaultRowHeight="16.5" x14ac:dyDescent="0.3"/>
  <cols>
    <col min="2" max="2" width="15.625" customWidth="1"/>
    <col min="3" max="5" width="22.375" customWidth="1"/>
    <col min="6" max="7" width="8.75" customWidth="1"/>
  </cols>
  <sheetData>
    <row r="2" spans="2:28" ht="17.25" thickBot="1" x14ac:dyDescent="0.35"/>
    <row r="3" spans="2:28" ht="17.25" thickBot="1" x14ac:dyDescent="0.35">
      <c r="E3" s="3" t="s">
        <v>103</v>
      </c>
      <c r="F3" s="1" t="s">
        <v>22</v>
      </c>
      <c r="G3" s="1" t="s">
        <v>24</v>
      </c>
      <c r="H3" s="1" t="s">
        <v>25</v>
      </c>
      <c r="I3" s="1" t="s">
        <v>26</v>
      </c>
      <c r="J3" s="1" t="s">
        <v>51</v>
      </c>
      <c r="K3" s="1" t="s">
        <v>29</v>
      </c>
      <c r="L3" s="1" t="s">
        <v>31</v>
      </c>
      <c r="M3" s="1" t="s">
        <v>33</v>
      </c>
      <c r="N3" s="1" t="s">
        <v>47</v>
      </c>
      <c r="O3" s="1" t="s">
        <v>48</v>
      </c>
      <c r="P3" s="2" t="s">
        <v>43</v>
      </c>
    </row>
    <row r="4" spans="2:28" x14ac:dyDescent="0.3">
      <c r="E4" t="s">
        <v>104</v>
      </c>
      <c r="F4" t="str">
        <f>INDEX(C9:C26,MATCH($AB$7,AA9:AA26,0))</f>
        <v>국어국문학과</v>
      </c>
    </row>
    <row r="7" spans="2:28" x14ac:dyDescent="0.3">
      <c r="D7" t="s">
        <v>4</v>
      </c>
      <c r="AA7" t="s">
        <v>106</v>
      </c>
      <c r="AB7">
        <f>MAX(AA9:AA26)</f>
        <v>10</v>
      </c>
    </row>
    <row r="8" spans="2:28" x14ac:dyDescent="0.3">
      <c r="B8" t="s">
        <v>0</v>
      </c>
      <c r="C8" t="s">
        <v>1</v>
      </c>
      <c r="D8" t="s">
        <v>2</v>
      </c>
      <c r="E8" t="s">
        <v>3</v>
      </c>
      <c r="F8" t="s">
        <v>7</v>
      </c>
      <c r="G8" t="s">
        <v>8</v>
      </c>
      <c r="H8" t="s">
        <v>9</v>
      </c>
      <c r="I8" t="s">
        <v>10</v>
      </c>
      <c r="J8" t="s">
        <v>11</v>
      </c>
      <c r="K8" t="s">
        <v>12</v>
      </c>
      <c r="L8" t="s">
        <v>13</v>
      </c>
      <c r="M8" t="s">
        <v>14</v>
      </c>
      <c r="N8" t="s">
        <v>15</v>
      </c>
      <c r="O8" t="s">
        <v>16</v>
      </c>
      <c r="P8" t="s">
        <v>17</v>
      </c>
      <c r="Q8" t="s">
        <v>18</v>
      </c>
      <c r="R8" t="s">
        <v>19</v>
      </c>
      <c r="S8" t="s">
        <v>20</v>
      </c>
      <c r="T8" t="s">
        <v>21</v>
      </c>
      <c r="U8" t="s">
        <v>37</v>
      </c>
      <c r="V8" t="s">
        <v>38</v>
      </c>
      <c r="W8" t="s">
        <v>39</v>
      </c>
      <c r="X8" t="s">
        <v>40</v>
      </c>
      <c r="Y8" t="s">
        <v>41</v>
      </c>
      <c r="AA8" t="s">
        <v>105</v>
      </c>
    </row>
    <row r="9" spans="2:28" x14ac:dyDescent="0.3">
      <c r="B9" t="s">
        <v>5</v>
      </c>
      <c r="C9" t="s">
        <v>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 t="s">
        <v>29</v>
      </c>
      <c r="N9" t="s">
        <v>30</v>
      </c>
      <c r="O9" t="s">
        <v>31</v>
      </c>
      <c r="P9" t="s">
        <v>32</v>
      </c>
      <c r="Q9" t="s">
        <v>33</v>
      </c>
      <c r="R9" t="s">
        <v>34</v>
      </c>
      <c r="S9" t="s">
        <v>35</v>
      </c>
      <c r="T9" t="s">
        <v>36</v>
      </c>
      <c r="U9" t="s">
        <v>42</v>
      </c>
      <c r="V9" t="s">
        <v>43</v>
      </c>
      <c r="W9" t="s">
        <v>44</v>
      </c>
      <c r="AA9">
        <f t="array" ref="AA9">COUNT(MATCH($F$3:$P$3,표1[[#This Row],[선택과목1]:[선택과목20]],0))</f>
        <v>8</v>
      </c>
    </row>
    <row r="10" spans="2:28" x14ac:dyDescent="0.3">
      <c r="B10" t="s">
        <v>5</v>
      </c>
      <c r="C10" t="s">
        <v>45</v>
      </c>
      <c r="F10" t="s">
        <v>23</v>
      </c>
      <c r="G10" t="s">
        <v>22</v>
      </c>
      <c r="H10" t="s">
        <v>24</v>
      </c>
      <c r="I10" t="s">
        <v>25</v>
      </c>
      <c r="J10" t="s">
        <v>28</v>
      </c>
      <c r="K10" t="s">
        <v>29</v>
      </c>
      <c r="L10" t="s">
        <v>31</v>
      </c>
      <c r="M10" t="s">
        <v>30</v>
      </c>
      <c r="N10" t="s">
        <v>46</v>
      </c>
      <c r="O10" t="s">
        <v>33</v>
      </c>
      <c r="P10" t="s">
        <v>32</v>
      </c>
      <c r="Q10" t="s">
        <v>47</v>
      </c>
      <c r="R10" t="s">
        <v>48</v>
      </c>
      <c r="S10" t="s">
        <v>49</v>
      </c>
      <c r="T10" t="s">
        <v>35</v>
      </c>
      <c r="U10" t="s">
        <v>42</v>
      </c>
      <c r="V10" t="s">
        <v>43</v>
      </c>
      <c r="AA10">
        <f t="array" ref="AA10">COUNT(MATCH($F$3:$P$3,표1[[#This Row],[선택과목1]:[선택과목20]],0))</f>
        <v>9</v>
      </c>
    </row>
    <row r="11" spans="2:28" x14ac:dyDescent="0.3">
      <c r="B11" t="s">
        <v>5</v>
      </c>
      <c r="C11" t="s">
        <v>50</v>
      </c>
      <c r="F11" t="s">
        <v>23</v>
      </c>
      <c r="G11" t="s">
        <v>22</v>
      </c>
      <c r="H11" t="s">
        <v>25</v>
      </c>
      <c r="I11" t="s">
        <v>26</v>
      </c>
      <c r="J11" t="s">
        <v>51</v>
      </c>
      <c r="K11" t="s">
        <v>29</v>
      </c>
      <c r="L11" t="s">
        <v>31</v>
      </c>
      <c r="M11" t="s">
        <v>52</v>
      </c>
      <c r="N11" t="s">
        <v>46</v>
      </c>
      <c r="O11" t="s">
        <v>53</v>
      </c>
      <c r="P11" t="s">
        <v>32</v>
      </c>
      <c r="Q11" t="s">
        <v>33</v>
      </c>
      <c r="R11" t="s">
        <v>34</v>
      </c>
      <c r="S11" t="s">
        <v>48</v>
      </c>
      <c r="T11" t="s">
        <v>49</v>
      </c>
      <c r="U11" t="s">
        <v>47</v>
      </c>
      <c r="V11" t="s">
        <v>43</v>
      </c>
      <c r="AA11">
        <f t="array" ref="AA11">COUNT(MATCH($F$3:$P$3,표1[[#This Row],[선택과목1]:[선택과목20]],0))</f>
        <v>10</v>
      </c>
    </row>
    <row r="12" spans="2:28" x14ac:dyDescent="0.3">
      <c r="B12" t="s">
        <v>5</v>
      </c>
      <c r="C12" t="s">
        <v>54</v>
      </c>
      <c r="F12" t="s">
        <v>22</v>
      </c>
      <c r="G12" t="s">
        <v>24</v>
      </c>
      <c r="H12" t="s">
        <v>25</v>
      </c>
      <c r="I12" t="s">
        <v>26</v>
      </c>
      <c r="J12" t="s">
        <v>56</v>
      </c>
      <c r="K12" t="s">
        <v>57</v>
      </c>
      <c r="L12" t="s">
        <v>58</v>
      </c>
      <c r="M12" t="s">
        <v>31</v>
      </c>
      <c r="N12" t="s">
        <v>59</v>
      </c>
      <c r="O12" t="s">
        <v>52</v>
      </c>
      <c r="P12" t="s">
        <v>46</v>
      </c>
      <c r="Q12" t="s">
        <v>53</v>
      </c>
      <c r="R12" t="s">
        <v>33</v>
      </c>
      <c r="S12" t="s">
        <v>34</v>
      </c>
      <c r="T12" t="s">
        <v>48</v>
      </c>
      <c r="U12" t="s">
        <v>49</v>
      </c>
      <c r="V12" t="s">
        <v>47</v>
      </c>
      <c r="W12" t="s">
        <v>60</v>
      </c>
      <c r="X12" t="s">
        <v>61</v>
      </c>
      <c r="AA12">
        <f t="array" ref="AA12">COUNT(MATCH($F$3:$P$3,표1[[#This Row],[선택과목1]:[선택과목20]],0))</f>
        <v>8</v>
      </c>
    </row>
    <row r="13" spans="2:28" x14ac:dyDescent="0.3">
      <c r="B13" t="s">
        <v>5</v>
      </c>
      <c r="C13" t="s">
        <v>62</v>
      </c>
      <c r="F13" t="s">
        <v>22</v>
      </c>
      <c r="G13" t="s">
        <v>24</v>
      </c>
      <c r="H13" t="s">
        <v>25</v>
      </c>
      <c r="I13" t="s">
        <v>26</v>
      </c>
      <c r="J13" t="s">
        <v>56</v>
      </c>
      <c r="K13" t="s">
        <v>57</v>
      </c>
      <c r="L13" t="s">
        <v>63</v>
      </c>
      <c r="M13" t="s">
        <v>31</v>
      </c>
      <c r="N13" t="s">
        <v>59</v>
      </c>
      <c r="O13" t="s">
        <v>52</v>
      </c>
      <c r="P13" t="s">
        <v>46</v>
      </c>
      <c r="Q13" t="s">
        <v>53</v>
      </c>
      <c r="R13" t="s">
        <v>33</v>
      </c>
      <c r="S13" t="s">
        <v>34</v>
      </c>
      <c r="T13" t="s">
        <v>48</v>
      </c>
      <c r="U13" t="s">
        <v>49</v>
      </c>
      <c r="V13" t="s">
        <v>47</v>
      </c>
      <c r="W13" t="s">
        <v>60</v>
      </c>
      <c r="X13" t="s">
        <v>64</v>
      </c>
      <c r="AA13">
        <f t="array" ref="AA13">COUNT(MATCH($F$3:$P$3,표1[[#This Row],[선택과목1]:[선택과목20]],0))</f>
        <v>8</v>
      </c>
    </row>
    <row r="14" spans="2:28" x14ac:dyDescent="0.3">
      <c r="B14" t="s">
        <v>5</v>
      </c>
      <c r="C14" t="s">
        <v>65</v>
      </c>
      <c r="F14" t="s">
        <v>23</v>
      </c>
      <c r="G14" t="s">
        <v>22</v>
      </c>
      <c r="H14" t="s">
        <v>24</v>
      </c>
      <c r="I14" t="s">
        <v>25</v>
      </c>
      <c r="J14" t="s">
        <v>26</v>
      </c>
      <c r="K14" t="s">
        <v>56</v>
      </c>
      <c r="L14" t="s">
        <v>66</v>
      </c>
      <c r="M14" t="s">
        <v>67</v>
      </c>
      <c r="N14" t="s">
        <v>53</v>
      </c>
      <c r="O14" t="s">
        <v>32</v>
      </c>
      <c r="P14" t="s">
        <v>34</v>
      </c>
      <c r="Q14" t="s">
        <v>47</v>
      </c>
      <c r="R14" t="s">
        <v>68</v>
      </c>
      <c r="S14" t="s">
        <v>69</v>
      </c>
      <c r="AA14">
        <f t="array" ref="AA14">COUNT(MATCH($F$3:$P$3,표1[[#This Row],[선택과목1]:[선택과목20]],0))</f>
        <v>5</v>
      </c>
    </row>
    <row r="15" spans="2:28" x14ac:dyDescent="0.3">
      <c r="B15" t="s">
        <v>5</v>
      </c>
      <c r="C15" t="s">
        <v>70</v>
      </c>
      <c r="F15" t="s">
        <v>23</v>
      </c>
      <c r="G15" t="s">
        <v>22</v>
      </c>
      <c r="H15" t="s">
        <v>71</v>
      </c>
      <c r="I15" t="s">
        <v>26</v>
      </c>
      <c r="J15" t="s">
        <v>56</v>
      </c>
      <c r="K15" t="s">
        <v>57</v>
      </c>
      <c r="L15" t="s">
        <v>31</v>
      </c>
      <c r="M15" t="s">
        <v>52</v>
      </c>
      <c r="N15" t="s">
        <v>72</v>
      </c>
      <c r="O15" t="s">
        <v>46</v>
      </c>
      <c r="P15" t="s">
        <v>32</v>
      </c>
      <c r="Q15" t="s">
        <v>53</v>
      </c>
      <c r="R15" t="s">
        <v>33</v>
      </c>
      <c r="S15" t="s">
        <v>34</v>
      </c>
      <c r="T15" t="s">
        <v>47</v>
      </c>
      <c r="U15" t="s">
        <v>49</v>
      </c>
      <c r="V15" t="s">
        <v>48</v>
      </c>
      <c r="W15" t="s">
        <v>35</v>
      </c>
      <c r="X15" t="s">
        <v>73</v>
      </c>
      <c r="AA15">
        <f t="array" ref="AA15">COUNT(MATCH($F$3:$P$3,표1[[#This Row],[선택과목1]:[선택과목20]],0))</f>
        <v>6</v>
      </c>
    </row>
    <row r="16" spans="2:28" x14ac:dyDescent="0.3">
      <c r="B16" t="s">
        <v>5</v>
      </c>
      <c r="C16" t="s">
        <v>74</v>
      </c>
      <c r="F16" t="s">
        <v>23</v>
      </c>
      <c r="G16" t="s">
        <v>22</v>
      </c>
      <c r="H16" t="s">
        <v>55</v>
      </c>
      <c r="I16" t="s">
        <v>75</v>
      </c>
      <c r="J16" t="s">
        <v>51</v>
      </c>
      <c r="K16" t="s">
        <v>76</v>
      </c>
      <c r="L16" t="s">
        <v>77</v>
      </c>
      <c r="M16" t="s">
        <v>29</v>
      </c>
      <c r="N16" t="s">
        <v>52</v>
      </c>
      <c r="O16" t="s">
        <v>72</v>
      </c>
      <c r="P16" t="s">
        <v>32</v>
      </c>
      <c r="Q16" t="s">
        <v>33</v>
      </c>
      <c r="R16" t="s">
        <v>78</v>
      </c>
      <c r="S16" t="s">
        <v>79</v>
      </c>
      <c r="T16" t="s">
        <v>48</v>
      </c>
      <c r="U16" t="s">
        <v>49</v>
      </c>
      <c r="V16" t="s">
        <v>47</v>
      </c>
      <c r="W16" t="s">
        <v>80</v>
      </c>
      <c r="X16" t="s">
        <v>73</v>
      </c>
      <c r="AA16">
        <f t="array" ref="AA16">COUNT(MATCH($F$3:$P$3,표1[[#This Row],[선택과목1]:[선택과목20]],0))</f>
        <v>6</v>
      </c>
    </row>
    <row r="17" spans="2:27" x14ac:dyDescent="0.3">
      <c r="B17" t="s">
        <v>5</v>
      </c>
      <c r="C17" t="s">
        <v>81</v>
      </c>
      <c r="F17" t="s">
        <v>23</v>
      </c>
      <c r="G17" t="s">
        <v>22</v>
      </c>
      <c r="H17" t="s">
        <v>24</v>
      </c>
      <c r="I17" t="s">
        <v>25</v>
      </c>
      <c r="J17" t="s">
        <v>26</v>
      </c>
      <c r="K17" t="s">
        <v>56</v>
      </c>
      <c r="L17" t="s">
        <v>28</v>
      </c>
      <c r="M17" t="s">
        <v>29</v>
      </c>
      <c r="N17" t="s">
        <v>33</v>
      </c>
      <c r="O17" t="s">
        <v>34</v>
      </c>
      <c r="P17" t="s">
        <v>48</v>
      </c>
      <c r="Q17" t="s">
        <v>49</v>
      </c>
      <c r="R17" t="s">
        <v>47</v>
      </c>
      <c r="S17" t="s">
        <v>35</v>
      </c>
      <c r="T17" t="s">
        <v>42</v>
      </c>
      <c r="U17" t="s">
        <v>43</v>
      </c>
      <c r="V17" t="s">
        <v>44</v>
      </c>
      <c r="AA17">
        <f t="array" ref="AA17">COUNT(MATCH($F$3:$P$3,표1[[#This Row],[선택과목1]:[선택과목20]],0))</f>
        <v>9</v>
      </c>
    </row>
    <row r="18" spans="2:27" x14ac:dyDescent="0.3">
      <c r="B18" t="s">
        <v>5</v>
      </c>
      <c r="C18" t="s">
        <v>82</v>
      </c>
      <c r="F18" t="s">
        <v>23</v>
      </c>
      <c r="G18" t="s">
        <v>22</v>
      </c>
      <c r="H18" t="s">
        <v>24</v>
      </c>
      <c r="I18" t="s">
        <v>25</v>
      </c>
      <c r="J18" t="s">
        <v>26</v>
      </c>
      <c r="K18" t="s">
        <v>27</v>
      </c>
      <c r="L18" t="s">
        <v>29</v>
      </c>
      <c r="M18" t="s">
        <v>31</v>
      </c>
      <c r="N18" t="s">
        <v>30</v>
      </c>
      <c r="O18" t="s">
        <v>33</v>
      </c>
      <c r="P18" t="s">
        <v>34</v>
      </c>
      <c r="Q18" t="s">
        <v>48</v>
      </c>
      <c r="R18" t="s">
        <v>47</v>
      </c>
      <c r="S18" t="s">
        <v>49</v>
      </c>
      <c r="T18" t="s">
        <v>36</v>
      </c>
      <c r="U18" t="s">
        <v>42</v>
      </c>
      <c r="V18" t="s">
        <v>43</v>
      </c>
      <c r="W18" t="s">
        <v>44</v>
      </c>
      <c r="AA18">
        <f t="array" ref="AA18">COUNT(MATCH($F$3:$P$3,표1[[#This Row],[선택과목1]:[선택과목20]],0))</f>
        <v>10</v>
      </c>
    </row>
    <row r="19" spans="2:27" x14ac:dyDescent="0.3">
      <c r="B19" t="s">
        <v>5</v>
      </c>
      <c r="C19" t="s">
        <v>83</v>
      </c>
      <c r="F19" t="s">
        <v>22</v>
      </c>
      <c r="G19" t="s">
        <v>24</v>
      </c>
      <c r="H19" t="s">
        <v>51</v>
      </c>
      <c r="I19" t="s">
        <v>49</v>
      </c>
      <c r="J19" t="s">
        <v>47</v>
      </c>
      <c r="K19" t="s">
        <v>57</v>
      </c>
      <c r="L19" t="s">
        <v>28</v>
      </c>
      <c r="M19" t="s">
        <v>30</v>
      </c>
      <c r="N19" t="s">
        <v>31</v>
      </c>
      <c r="O19" t="s">
        <v>32</v>
      </c>
      <c r="P19" t="s">
        <v>33</v>
      </c>
      <c r="Q19" t="s">
        <v>34</v>
      </c>
      <c r="R19" t="s">
        <v>35</v>
      </c>
      <c r="S19" t="s">
        <v>84</v>
      </c>
      <c r="T19" t="s">
        <v>36</v>
      </c>
      <c r="U19" t="s">
        <v>42</v>
      </c>
      <c r="V19" t="s">
        <v>44</v>
      </c>
      <c r="AA19">
        <f t="array" ref="AA19">COUNT(MATCH($F$3:$P$3,표1[[#This Row],[선택과목1]:[선택과목20]],0))</f>
        <v>6</v>
      </c>
    </row>
    <row r="20" spans="2:27" x14ac:dyDescent="0.3">
      <c r="B20" t="s">
        <v>5</v>
      </c>
      <c r="C20" t="s">
        <v>85</v>
      </c>
      <c r="F20" t="s">
        <v>22</v>
      </c>
      <c r="G20" t="s">
        <v>24</v>
      </c>
      <c r="H20" t="s">
        <v>26</v>
      </c>
      <c r="I20" t="s">
        <v>86</v>
      </c>
      <c r="J20" t="s">
        <v>31</v>
      </c>
      <c r="K20" t="s">
        <v>59</v>
      </c>
      <c r="L20" t="s">
        <v>52</v>
      </c>
      <c r="M20" t="s">
        <v>46</v>
      </c>
      <c r="N20" t="s">
        <v>32</v>
      </c>
      <c r="O20" t="s">
        <v>33</v>
      </c>
      <c r="P20" t="s">
        <v>34</v>
      </c>
      <c r="Q20" t="s">
        <v>47</v>
      </c>
      <c r="R20" t="s">
        <v>49</v>
      </c>
      <c r="S20" t="s">
        <v>48</v>
      </c>
      <c r="T20" t="s">
        <v>87</v>
      </c>
      <c r="AA20">
        <f t="array" ref="AA20">COUNT(MATCH($F$3:$P$3,표1[[#This Row],[선택과목1]:[선택과목20]],0))</f>
        <v>7</v>
      </c>
    </row>
    <row r="21" spans="2:27" x14ac:dyDescent="0.3">
      <c r="B21" t="s">
        <v>5</v>
      </c>
      <c r="C21" t="s">
        <v>88</v>
      </c>
      <c r="F21" t="s">
        <v>23</v>
      </c>
      <c r="G21" t="s">
        <v>22</v>
      </c>
      <c r="H21" t="s">
        <v>24</v>
      </c>
      <c r="I21" t="s">
        <v>25</v>
      </c>
      <c r="J21" t="s">
        <v>26</v>
      </c>
      <c r="K21" t="s">
        <v>56</v>
      </c>
      <c r="L21" t="s">
        <v>28</v>
      </c>
      <c r="M21" t="s">
        <v>29</v>
      </c>
      <c r="N21" t="s">
        <v>31</v>
      </c>
      <c r="O21" t="s">
        <v>30</v>
      </c>
      <c r="P21" t="s">
        <v>32</v>
      </c>
      <c r="Q21" t="s">
        <v>33</v>
      </c>
      <c r="R21" t="s">
        <v>34</v>
      </c>
      <c r="S21" t="s">
        <v>48</v>
      </c>
      <c r="T21" t="s">
        <v>49</v>
      </c>
      <c r="U21" t="s">
        <v>47</v>
      </c>
      <c r="V21" t="s">
        <v>35</v>
      </c>
      <c r="W21" t="s">
        <v>42</v>
      </c>
      <c r="X21" t="s">
        <v>43</v>
      </c>
      <c r="AA21">
        <f t="array" ref="AA21">COUNT(MATCH($F$3:$P$3,표1[[#This Row],[선택과목1]:[선택과목20]],0))</f>
        <v>10</v>
      </c>
    </row>
    <row r="22" spans="2:27" x14ac:dyDescent="0.3">
      <c r="B22" t="s">
        <v>5</v>
      </c>
      <c r="C22" t="s">
        <v>89</v>
      </c>
      <c r="F22" t="s">
        <v>75</v>
      </c>
      <c r="G22" t="s">
        <v>71</v>
      </c>
      <c r="H22" t="s">
        <v>26</v>
      </c>
      <c r="I22" t="s">
        <v>51</v>
      </c>
      <c r="J22" t="s">
        <v>76</v>
      </c>
      <c r="K22" t="s">
        <v>31</v>
      </c>
      <c r="L22" t="s">
        <v>72</v>
      </c>
      <c r="M22" t="s">
        <v>90</v>
      </c>
      <c r="N22" t="s">
        <v>91</v>
      </c>
      <c r="O22" t="s">
        <v>53</v>
      </c>
      <c r="P22" t="s">
        <v>32</v>
      </c>
      <c r="Q22" t="s">
        <v>33</v>
      </c>
      <c r="R22" t="s">
        <v>49</v>
      </c>
      <c r="S22" t="s">
        <v>47</v>
      </c>
      <c r="T22" t="s">
        <v>73</v>
      </c>
      <c r="AA22">
        <f t="array" ref="AA22">COUNT(MATCH($F$3:$P$3,표1[[#This Row],[선택과목1]:[선택과목20]],0))</f>
        <v>5</v>
      </c>
    </row>
    <row r="23" spans="2:27" x14ac:dyDescent="0.3">
      <c r="B23" t="s">
        <v>5</v>
      </c>
      <c r="C23" t="s">
        <v>92</v>
      </c>
      <c r="F23" t="s">
        <v>22</v>
      </c>
      <c r="G23" t="s">
        <v>24</v>
      </c>
      <c r="H23" t="s">
        <v>51</v>
      </c>
      <c r="I23" t="s">
        <v>26</v>
      </c>
      <c r="J23" t="s">
        <v>93</v>
      </c>
      <c r="K23" t="s">
        <v>31</v>
      </c>
      <c r="L23" t="s">
        <v>52</v>
      </c>
      <c r="M23" t="s">
        <v>46</v>
      </c>
      <c r="N23" t="s">
        <v>32</v>
      </c>
      <c r="O23" t="s">
        <v>33</v>
      </c>
      <c r="P23" t="s">
        <v>34</v>
      </c>
      <c r="Q23" t="s">
        <v>48</v>
      </c>
      <c r="R23" t="s">
        <v>47</v>
      </c>
      <c r="S23" t="s">
        <v>49</v>
      </c>
      <c r="T23" t="s">
        <v>94</v>
      </c>
      <c r="AA23">
        <f t="array" ref="AA23">COUNT(MATCH($F$3:$P$3,표1[[#This Row],[선택과목1]:[선택과목20]],0))</f>
        <v>8</v>
      </c>
    </row>
    <row r="24" spans="2:27" x14ac:dyDescent="0.3">
      <c r="B24" t="s">
        <v>5</v>
      </c>
      <c r="C24" t="s">
        <v>95</v>
      </c>
      <c r="F24" t="s">
        <v>24</v>
      </c>
      <c r="G24" t="s">
        <v>25</v>
      </c>
      <c r="H24" t="s">
        <v>51</v>
      </c>
      <c r="I24" t="s">
        <v>56</v>
      </c>
      <c r="J24" t="s">
        <v>31</v>
      </c>
      <c r="K24" t="s">
        <v>52</v>
      </c>
      <c r="L24" t="s">
        <v>30</v>
      </c>
      <c r="M24" t="s">
        <v>46</v>
      </c>
      <c r="N24" t="s">
        <v>32</v>
      </c>
      <c r="O24" t="s">
        <v>33</v>
      </c>
      <c r="P24" t="s">
        <v>34</v>
      </c>
      <c r="Q24" t="s">
        <v>48</v>
      </c>
      <c r="R24" t="s">
        <v>49</v>
      </c>
      <c r="S24" t="s">
        <v>47</v>
      </c>
      <c r="AA24">
        <f t="array" ref="AA24">COUNT(MATCH($F$3:$P$3,표1[[#This Row],[선택과목1]:[선택과목20]],0))</f>
        <v>7</v>
      </c>
    </row>
    <row r="25" spans="2:27" x14ac:dyDescent="0.3">
      <c r="B25" t="s">
        <v>5</v>
      </c>
      <c r="C25" t="s">
        <v>96</v>
      </c>
      <c r="F25" t="s">
        <v>26</v>
      </c>
      <c r="G25" t="s">
        <v>51</v>
      </c>
      <c r="H25" t="s">
        <v>56</v>
      </c>
      <c r="I25" t="s">
        <v>97</v>
      </c>
      <c r="J25" t="s">
        <v>31</v>
      </c>
      <c r="K25" t="s">
        <v>59</v>
      </c>
      <c r="L25" t="s">
        <v>52</v>
      </c>
      <c r="M25" t="s">
        <v>90</v>
      </c>
      <c r="N25" t="s">
        <v>55</v>
      </c>
      <c r="O25" t="s">
        <v>53</v>
      </c>
      <c r="P25" t="s">
        <v>32</v>
      </c>
      <c r="Q25" t="s">
        <v>98</v>
      </c>
      <c r="R25" t="s">
        <v>34</v>
      </c>
      <c r="S25" t="s">
        <v>49</v>
      </c>
      <c r="T25" t="s">
        <v>99</v>
      </c>
      <c r="U25" t="s">
        <v>60</v>
      </c>
      <c r="V25" t="s">
        <v>80</v>
      </c>
      <c r="W25" t="s">
        <v>73</v>
      </c>
      <c r="AA25">
        <f t="array" ref="AA25">COUNT(MATCH($F$3:$P$3,표1[[#This Row],[선택과목1]:[선택과목20]],0))</f>
        <v>3</v>
      </c>
    </row>
    <row r="26" spans="2:27" x14ac:dyDescent="0.3">
      <c r="B26" t="s">
        <v>5</v>
      </c>
      <c r="C26" t="s">
        <v>100</v>
      </c>
      <c r="F26" t="s">
        <v>22</v>
      </c>
      <c r="G26" t="s">
        <v>24</v>
      </c>
      <c r="H26" t="s">
        <v>25</v>
      </c>
      <c r="I26" t="s">
        <v>26</v>
      </c>
      <c r="J26" t="s">
        <v>56</v>
      </c>
      <c r="K26" t="s">
        <v>101</v>
      </c>
      <c r="L26" t="s">
        <v>30</v>
      </c>
      <c r="M26" t="s">
        <v>53</v>
      </c>
      <c r="N26" t="s">
        <v>32</v>
      </c>
      <c r="O26" t="s">
        <v>34</v>
      </c>
      <c r="P26" t="s">
        <v>47</v>
      </c>
      <c r="Q26" t="s">
        <v>49</v>
      </c>
      <c r="R26" t="s">
        <v>48</v>
      </c>
      <c r="S26" t="s">
        <v>102</v>
      </c>
      <c r="AA26">
        <f t="array" ref="AA26">COUNT(MATCH($F$3:$P$3,표1[[#This Row],[선택과목1]:[선택과목20]],0))</f>
        <v>6</v>
      </c>
    </row>
    <row r="27" spans="2:27" x14ac:dyDescent="0.3">
      <c r="B27" t="s">
        <v>5</v>
      </c>
      <c r="C27" t="s">
        <v>107</v>
      </c>
      <c r="F27" t="s">
        <v>23</v>
      </c>
      <c r="G27" t="s">
        <v>22</v>
      </c>
      <c r="H27" t="s">
        <v>26</v>
      </c>
      <c r="I27" t="s">
        <v>51</v>
      </c>
      <c r="J27" t="s">
        <v>56</v>
      </c>
      <c r="K27" t="s">
        <v>28</v>
      </c>
      <c r="L27" t="s">
        <v>29</v>
      </c>
      <c r="M27" t="s">
        <v>77</v>
      </c>
      <c r="N27" t="s">
        <v>52</v>
      </c>
      <c r="O27" t="s">
        <v>46</v>
      </c>
      <c r="P27" t="s">
        <v>53</v>
      </c>
      <c r="Q27" t="s">
        <v>32</v>
      </c>
      <c r="R27" t="s">
        <v>33</v>
      </c>
      <c r="S27" t="s">
        <v>34</v>
      </c>
      <c r="T27" t="s">
        <v>49</v>
      </c>
      <c r="U27" t="s">
        <v>47</v>
      </c>
      <c r="V27" t="s">
        <v>42</v>
      </c>
      <c r="W27" t="s">
        <v>43</v>
      </c>
      <c r="AA27">
        <f t="array" ref="AA27">COUNT(MATCH($F$3:$P$3,표1[[#This Row],[선택과목1]:[선택과목20]],0))</f>
        <v>7</v>
      </c>
    </row>
    <row r="28" spans="2:27" x14ac:dyDescent="0.3">
      <c r="B28" t="s">
        <v>5</v>
      </c>
      <c r="C28" t="s">
        <v>108</v>
      </c>
      <c r="F28" t="s">
        <v>22</v>
      </c>
      <c r="G28" t="s">
        <v>24</v>
      </c>
      <c r="H28" t="s">
        <v>25</v>
      </c>
      <c r="I28" t="s">
        <v>56</v>
      </c>
      <c r="J28" t="s">
        <v>28</v>
      </c>
      <c r="K28" t="s">
        <v>31</v>
      </c>
      <c r="L28" t="s">
        <v>52</v>
      </c>
      <c r="M28" t="s">
        <v>72</v>
      </c>
      <c r="N28" t="s">
        <v>30</v>
      </c>
      <c r="O28" t="s">
        <v>46</v>
      </c>
      <c r="P28" t="s">
        <v>53</v>
      </c>
      <c r="Q28" t="s">
        <v>109</v>
      </c>
      <c r="R28" t="s">
        <v>110</v>
      </c>
      <c r="S28" t="s">
        <v>34</v>
      </c>
      <c r="T28" t="s">
        <v>48</v>
      </c>
      <c r="U28" t="s">
        <v>49</v>
      </c>
      <c r="V28" t="s">
        <v>47</v>
      </c>
      <c r="W28" t="s">
        <v>35</v>
      </c>
      <c r="X28" t="s">
        <v>60</v>
      </c>
      <c r="Y28" t="s">
        <v>42</v>
      </c>
      <c r="AA28">
        <f t="array" ref="AA28">COUNT(MATCH($F$3:$P$3,표1[[#This Row],[선택과목1]:[선택과목20]],0))</f>
        <v>6</v>
      </c>
    </row>
    <row r="29" spans="2:27" x14ac:dyDescent="0.3">
      <c r="B29" t="s">
        <v>5</v>
      </c>
      <c r="C29" t="s">
        <v>111</v>
      </c>
      <c r="F29" t="s">
        <v>22</v>
      </c>
      <c r="G29" t="s">
        <v>24</v>
      </c>
      <c r="H29" t="s">
        <v>25</v>
      </c>
      <c r="I29" t="s">
        <v>26</v>
      </c>
      <c r="J29" t="s">
        <v>56</v>
      </c>
      <c r="K29" t="s">
        <v>28</v>
      </c>
      <c r="L29" t="s">
        <v>31</v>
      </c>
      <c r="M29" t="s">
        <v>52</v>
      </c>
      <c r="N29" t="s">
        <v>53</v>
      </c>
      <c r="O29" t="s">
        <v>109</v>
      </c>
      <c r="P29" t="s">
        <v>110</v>
      </c>
      <c r="Q29" t="s">
        <v>34</v>
      </c>
      <c r="R29" t="s">
        <v>48</v>
      </c>
      <c r="S29" t="s">
        <v>47</v>
      </c>
      <c r="T29" t="s">
        <v>49</v>
      </c>
      <c r="U29" t="s">
        <v>35</v>
      </c>
      <c r="V29" t="s">
        <v>42</v>
      </c>
      <c r="W29" t="s">
        <v>80</v>
      </c>
      <c r="AA29">
        <f t="array" ref="AA29">COUNT(MATCH($F$3:$P$3,표1[[#This Row],[선택과목1]:[선택과목20]],0))</f>
        <v>7</v>
      </c>
    </row>
    <row r="30" spans="2:27" x14ac:dyDescent="0.3">
      <c r="B30" t="s">
        <v>5</v>
      </c>
      <c r="C30" t="s">
        <v>112</v>
      </c>
      <c r="F30" t="s">
        <v>23</v>
      </c>
      <c r="G30" t="s">
        <v>22</v>
      </c>
      <c r="H30" t="s">
        <v>25</v>
      </c>
      <c r="I30" t="s">
        <v>24</v>
      </c>
      <c r="J30" t="s">
        <v>26</v>
      </c>
      <c r="K30" t="s">
        <v>31</v>
      </c>
      <c r="L30" t="s">
        <v>52</v>
      </c>
      <c r="M30" t="s">
        <v>53</v>
      </c>
      <c r="N30" t="s">
        <v>32</v>
      </c>
      <c r="O30" t="s">
        <v>33</v>
      </c>
      <c r="P30" t="s">
        <v>34</v>
      </c>
      <c r="Q30" t="s">
        <v>48</v>
      </c>
      <c r="R30" t="s">
        <v>49</v>
      </c>
      <c r="S30" t="s">
        <v>47</v>
      </c>
      <c r="T30" t="s">
        <v>35</v>
      </c>
      <c r="U30" t="s">
        <v>73</v>
      </c>
      <c r="V30" t="s">
        <v>90</v>
      </c>
      <c r="AA30">
        <f t="array" ref="AA30">COUNT(MATCH($F$3:$P$3,표1[[#This Row],[선택과목1]:[선택과목20]],0))</f>
        <v>8</v>
      </c>
    </row>
    <row r="31" spans="2:27" x14ac:dyDescent="0.3">
      <c r="B31" t="s">
        <v>5</v>
      </c>
      <c r="C31" t="s">
        <v>113</v>
      </c>
      <c r="F31" t="s">
        <v>22</v>
      </c>
      <c r="G31" t="s">
        <v>24</v>
      </c>
      <c r="H31" t="s">
        <v>25</v>
      </c>
      <c r="I31" t="s">
        <v>26</v>
      </c>
      <c r="J31" t="s">
        <v>56</v>
      </c>
      <c r="K31" t="s">
        <v>67</v>
      </c>
      <c r="L31" t="s">
        <v>29</v>
      </c>
      <c r="M31" t="s">
        <v>31</v>
      </c>
      <c r="N31" t="s">
        <v>52</v>
      </c>
      <c r="O31" t="s">
        <v>90</v>
      </c>
      <c r="P31" t="s">
        <v>53</v>
      </c>
      <c r="Q31" t="s">
        <v>32</v>
      </c>
      <c r="R31" t="s">
        <v>33</v>
      </c>
      <c r="S31" t="s">
        <v>34</v>
      </c>
      <c r="T31" t="s">
        <v>49</v>
      </c>
      <c r="U31" t="s">
        <v>47</v>
      </c>
      <c r="V31" t="s">
        <v>69</v>
      </c>
      <c r="W31" t="s">
        <v>43</v>
      </c>
      <c r="AA31">
        <f t="array" ref="AA31">COUNT(MATCH($F$3:$P$3,표1[[#This Row],[선택과목1]:[선택과목20]],0))</f>
        <v>9</v>
      </c>
    </row>
    <row r="32" spans="2:27" x14ac:dyDescent="0.3">
      <c r="B32" t="s">
        <v>5</v>
      </c>
      <c r="C32" t="s">
        <v>114</v>
      </c>
      <c r="F32" t="s">
        <v>22</v>
      </c>
      <c r="G32" t="s">
        <v>24</v>
      </c>
      <c r="H32" t="s">
        <v>75</v>
      </c>
      <c r="I32" t="s">
        <v>26</v>
      </c>
      <c r="J32" t="s">
        <v>51</v>
      </c>
      <c r="K32" t="s">
        <v>28</v>
      </c>
      <c r="L32" t="s">
        <v>29</v>
      </c>
      <c r="M32" t="s">
        <v>31</v>
      </c>
      <c r="N32" t="s">
        <v>52</v>
      </c>
      <c r="O32" t="s">
        <v>115</v>
      </c>
      <c r="P32" t="s">
        <v>53</v>
      </c>
      <c r="Q32" t="s">
        <v>32</v>
      </c>
      <c r="R32" t="s">
        <v>116</v>
      </c>
      <c r="S32" t="s">
        <v>110</v>
      </c>
      <c r="T32" t="s">
        <v>48</v>
      </c>
      <c r="U32" t="s">
        <v>49</v>
      </c>
      <c r="V32" t="s">
        <v>47</v>
      </c>
      <c r="W32" t="s">
        <v>80</v>
      </c>
      <c r="X32" t="s">
        <v>44</v>
      </c>
      <c r="AA32">
        <f t="array" ref="AA32">COUNT(MATCH($F$3:$P$3,표1[[#This Row],[선택과목1]:[선택과목20]],0))</f>
        <v>8</v>
      </c>
    </row>
    <row r="33" spans="2:27" x14ac:dyDescent="0.3">
      <c r="B33" t="s">
        <v>5</v>
      </c>
      <c r="C33" t="s">
        <v>117</v>
      </c>
      <c r="F33" t="s">
        <v>23</v>
      </c>
      <c r="G33" t="s">
        <v>25</v>
      </c>
      <c r="H33" t="s">
        <v>71</v>
      </c>
      <c r="I33" t="s">
        <v>51</v>
      </c>
      <c r="J33" t="s">
        <v>31</v>
      </c>
      <c r="K33" t="s">
        <v>72</v>
      </c>
      <c r="L33" t="s">
        <v>90</v>
      </c>
      <c r="M33" t="s">
        <v>53</v>
      </c>
      <c r="N33" t="s">
        <v>32</v>
      </c>
      <c r="O33" t="s">
        <v>33</v>
      </c>
      <c r="P33" t="s">
        <v>49</v>
      </c>
      <c r="Q33" t="s">
        <v>47</v>
      </c>
      <c r="R33" t="s">
        <v>80</v>
      </c>
      <c r="AA33">
        <f t="array" ref="AA33">COUNT(MATCH($F$3:$P$3,표1[[#This Row],[선택과목1]:[선택과목20]],0))</f>
        <v>5</v>
      </c>
    </row>
    <row r="34" spans="2:27" x14ac:dyDescent="0.3">
      <c r="B34" t="s">
        <v>5</v>
      </c>
      <c r="C34" t="s">
        <v>118</v>
      </c>
      <c r="F34" t="s">
        <v>22</v>
      </c>
      <c r="G34" t="s">
        <v>24</v>
      </c>
      <c r="H34" t="s">
        <v>25</v>
      </c>
      <c r="I34" t="s">
        <v>56</v>
      </c>
      <c r="J34" t="s">
        <v>28</v>
      </c>
      <c r="K34" t="s">
        <v>29</v>
      </c>
      <c r="L34" t="s">
        <v>31</v>
      </c>
      <c r="M34" t="s">
        <v>52</v>
      </c>
      <c r="N34" t="s">
        <v>72</v>
      </c>
      <c r="O34" t="s">
        <v>30</v>
      </c>
      <c r="P34" t="s">
        <v>53</v>
      </c>
      <c r="Q34" t="s">
        <v>32</v>
      </c>
      <c r="R34" t="s">
        <v>33</v>
      </c>
      <c r="S34" t="s">
        <v>48</v>
      </c>
      <c r="T34" t="s">
        <v>49</v>
      </c>
      <c r="U34" t="s">
        <v>47</v>
      </c>
      <c r="V34" t="s">
        <v>35</v>
      </c>
      <c r="W34" t="s">
        <v>42</v>
      </c>
      <c r="X34" t="s">
        <v>43</v>
      </c>
      <c r="AA34">
        <f t="array" ref="AA34">COUNT(MATCH($F$3:$P$3,표1[[#This Row],[선택과목1]:[선택과목20]],0))</f>
        <v>9</v>
      </c>
    </row>
    <row r="35" spans="2:27" x14ac:dyDescent="0.3">
      <c r="B35" t="s">
        <v>5</v>
      </c>
      <c r="C35" t="s">
        <v>119</v>
      </c>
      <c r="F35" t="s">
        <v>22</v>
      </c>
      <c r="G35" t="s">
        <v>24</v>
      </c>
      <c r="H35" t="s">
        <v>26</v>
      </c>
      <c r="I35" t="s">
        <v>56</v>
      </c>
      <c r="J35" t="s">
        <v>66</v>
      </c>
      <c r="K35" t="s">
        <v>29</v>
      </c>
      <c r="L35" t="s">
        <v>31</v>
      </c>
      <c r="M35" t="s">
        <v>59</v>
      </c>
      <c r="N35" t="s">
        <v>52</v>
      </c>
      <c r="O35" t="s">
        <v>32</v>
      </c>
      <c r="P35" t="s">
        <v>33</v>
      </c>
      <c r="Q35" t="s">
        <v>34</v>
      </c>
      <c r="R35" t="s">
        <v>48</v>
      </c>
      <c r="S35" t="s">
        <v>49</v>
      </c>
      <c r="T35" t="s">
        <v>47</v>
      </c>
      <c r="U35" t="s">
        <v>68</v>
      </c>
      <c r="V35" t="s">
        <v>43</v>
      </c>
      <c r="AA35">
        <f t="array" ref="AA35">COUNT(MATCH($F$3:$P$3,표1[[#This Row],[선택과목1]:[선택과목20]],0))</f>
        <v>9</v>
      </c>
    </row>
    <row r="36" spans="2:27" x14ac:dyDescent="0.3">
      <c r="B36" t="s">
        <v>5</v>
      </c>
      <c r="C36" t="s">
        <v>120</v>
      </c>
      <c r="F36" t="s">
        <v>22</v>
      </c>
      <c r="G36" t="s">
        <v>24</v>
      </c>
      <c r="H36" t="s">
        <v>25</v>
      </c>
      <c r="I36" t="s">
        <v>26</v>
      </c>
      <c r="J36" t="s">
        <v>56</v>
      </c>
      <c r="K36" t="s">
        <v>28</v>
      </c>
      <c r="L36" t="s">
        <v>29</v>
      </c>
      <c r="M36" t="s">
        <v>31</v>
      </c>
      <c r="N36" t="s">
        <v>59</v>
      </c>
      <c r="O36" t="s">
        <v>52</v>
      </c>
      <c r="P36" t="s">
        <v>30</v>
      </c>
      <c r="Q36" t="s">
        <v>46</v>
      </c>
      <c r="R36" t="s">
        <v>53</v>
      </c>
      <c r="S36" t="s">
        <v>32</v>
      </c>
      <c r="T36" t="s">
        <v>33</v>
      </c>
      <c r="U36" t="s">
        <v>47</v>
      </c>
      <c r="V36" t="s">
        <v>49</v>
      </c>
      <c r="W36" t="s">
        <v>35</v>
      </c>
      <c r="X36" t="s">
        <v>42</v>
      </c>
      <c r="Y36" t="s">
        <v>43</v>
      </c>
      <c r="AA36">
        <f t="array" ref="AA36">COUNT(MATCH($F$3:$P$3,표1[[#This Row],[선택과목1]:[선택과목20]],0))</f>
        <v>9</v>
      </c>
    </row>
    <row r="37" spans="2:27" x14ac:dyDescent="0.3">
      <c r="B37" t="s">
        <v>5</v>
      </c>
      <c r="C37" t="s">
        <v>121</v>
      </c>
      <c r="F37" t="s">
        <v>22</v>
      </c>
      <c r="G37" t="s">
        <v>24</v>
      </c>
      <c r="H37" t="s">
        <v>97</v>
      </c>
      <c r="I37" t="s">
        <v>26</v>
      </c>
      <c r="J37" t="s">
        <v>56</v>
      </c>
      <c r="K37" t="s">
        <v>29</v>
      </c>
      <c r="L37" t="s">
        <v>31</v>
      </c>
      <c r="M37" t="s">
        <v>52</v>
      </c>
      <c r="N37" t="s">
        <v>59</v>
      </c>
      <c r="O37" t="s">
        <v>30</v>
      </c>
      <c r="P37" t="s">
        <v>46</v>
      </c>
      <c r="Q37" t="s">
        <v>53</v>
      </c>
      <c r="R37" t="s">
        <v>32</v>
      </c>
      <c r="S37" t="s">
        <v>48</v>
      </c>
      <c r="T37" t="s">
        <v>49</v>
      </c>
      <c r="U37" t="s">
        <v>47</v>
      </c>
      <c r="V37" t="s">
        <v>99</v>
      </c>
      <c r="W37" t="s">
        <v>35</v>
      </c>
      <c r="X37" t="s">
        <v>43</v>
      </c>
      <c r="Y37" t="s">
        <v>80</v>
      </c>
      <c r="AA37">
        <f t="array" ref="AA37">COUNT(MATCH($F$3:$P$3,표1[[#This Row],[선택과목1]:[선택과목20]],0))</f>
        <v>8</v>
      </c>
    </row>
    <row r="38" spans="2:27" x14ac:dyDescent="0.3">
      <c r="B38" t="s">
        <v>5</v>
      </c>
      <c r="C38" t="s">
        <v>122</v>
      </c>
      <c r="F38" t="s">
        <v>25</v>
      </c>
      <c r="G38" t="s">
        <v>26</v>
      </c>
      <c r="H38" t="s">
        <v>51</v>
      </c>
      <c r="I38" t="s">
        <v>56</v>
      </c>
      <c r="J38" t="s">
        <v>28</v>
      </c>
      <c r="K38" t="s">
        <v>29</v>
      </c>
      <c r="L38" t="s">
        <v>31</v>
      </c>
      <c r="M38" t="s">
        <v>46</v>
      </c>
      <c r="N38" t="s">
        <v>32</v>
      </c>
      <c r="O38" t="s">
        <v>33</v>
      </c>
      <c r="P38" t="s">
        <v>49</v>
      </c>
      <c r="Q38" t="s">
        <v>47</v>
      </c>
      <c r="R38" t="s">
        <v>42</v>
      </c>
      <c r="S38" t="s">
        <v>43</v>
      </c>
      <c r="AA38">
        <f t="array" ref="AA38">COUNT(MATCH($F$3:$P$3,표1[[#This Row],[선택과목1]:[선택과목20]],0))</f>
        <v>8</v>
      </c>
    </row>
    <row r="39" spans="2:27" x14ac:dyDescent="0.3">
      <c r="B39" t="s">
        <v>5</v>
      </c>
      <c r="C39" t="s">
        <v>123</v>
      </c>
      <c r="F39" t="s">
        <v>25</v>
      </c>
      <c r="G39" t="s">
        <v>26</v>
      </c>
      <c r="H39" t="s">
        <v>51</v>
      </c>
      <c r="I39" t="s">
        <v>56</v>
      </c>
      <c r="J39" t="s">
        <v>66</v>
      </c>
      <c r="K39" t="s">
        <v>29</v>
      </c>
      <c r="L39" t="s">
        <v>31</v>
      </c>
      <c r="M39" t="s">
        <v>59</v>
      </c>
      <c r="N39" t="s">
        <v>52</v>
      </c>
      <c r="O39" t="s">
        <v>53</v>
      </c>
      <c r="P39" t="s">
        <v>32</v>
      </c>
      <c r="Q39" t="s">
        <v>33</v>
      </c>
      <c r="R39" t="s">
        <v>47</v>
      </c>
      <c r="S39" t="s">
        <v>49</v>
      </c>
      <c r="T39" t="s">
        <v>68</v>
      </c>
      <c r="U39" t="s">
        <v>43</v>
      </c>
      <c r="AA39">
        <f t="array" ref="AA39">COUNT(MATCH($F$3:$P$3,표1[[#This Row],[선택과목1]:[선택과목20]],0))</f>
        <v>8</v>
      </c>
    </row>
    <row r="40" spans="2:27" x14ac:dyDescent="0.3">
      <c r="B40" t="s">
        <v>124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2024-03-17T06:27:37Z</dcterms:created>
  <dcterms:modified xsi:type="dcterms:W3CDTF">2024-03-18T05:56:35Z</dcterms:modified>
</cp:coreProperties>
</file>