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jrhi\Downloads\"/>
    </mc:Choice>
  </mc:AlternateContent>
  <xr:revisionPtr revIDLastSave="0" documentId="13_ncr:1_{CE255B71-811E-44FF-A5B0-61E312F83FF6}" xr6:coauthVersionLast="36" xr6:coauthVersionMax="47" xr10:uidLastSave="{00000000-0000-0000-0000-000000000000}"/>
  <bookViews>
    <workbookView xWindow="28680" yWindow="-120" windowWidth="29040" windowHeight="15840" xr2:uid="{D16CD6AF-0D1C-455C-BEA9-14265F2D216E}"/>
  </bookViews>
  <sheets>
    <sheet name="Sheet1" sheetId="1" r:id="rId1"/>
    <sheet name="Sheet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J3" i="1"/>
  <c r="G4" i="1"/>
  <c r="J4" i="1"/>
  <c r="G5" i="1"/>
  <c r="J5" i="1"/>
  <c r="G6" i="1"/>
  <c r="J6" i="1"/>
  <c r="G7" i="1"/>
  <c r="J7" i="1"/>
  <c r="G8" i="1"/>
  <c r="J8" i="1"/>
  <c r="G9" i="1"/>
  <c r="J9" i="1"/>
  <c r="G10" i="1"/>
  <c r="J10" i="1"/>
  <c r="G11" i="1"/>
  <c r="J11" i="1"/>
  <c r="G12" i="1"/>
  <c r="J12" i="1"/>
  <c r="G13" i="1"/>
  <c r="J13" i="1"/>
  <c r="G14" i="1"/>
  <c r="J14" i="1"/>
  <c r="G15" i="1"/>
  <c r="J15" i="1"/>
  <c r="G16" i="1"/>
  <c r="J16" i="1"/>
  <c r="G17" i="1"/>
  <c r="J17" i="1"/>
  <c r="G18" i="1"/>
  <c r="J18" i="1"/>
  <c r="G19" i="1"/>
  <c r="J19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3" i="1"/>
  <c r="D12" i="1"/>
  <c r="D13" i="1" s="1"/>
  <c r="D4" i="1"/>
  <c r="D5" i="1" s="1"/>
  <c r="D6" i="1" s="1"/>
  <c r="D7" i="1" s="1"/>
  <c r="D8" i="1" s="1"/>
  <c r="D9" i="1" s="1"/>
  <c r="D10" i="1" s="1"/>
  <c r="D11" i="1" s="1"/>
  <c r="D3" i="1"/>
  <c r="D14" i="1" l="1"/>
  <c r="D15" i="1" s="1"/>
  <c r="D16" i="1" s="1"/>
  <c r="D17" i="1" s="1"/>
  <c r="D18" i="1" s="1"/>
  <c r="D19" i="1" s="1"/>
</calcChain>
</file>

<file path=xl/sharedStrings.xml><?xml version="1.0" encoding="utf-8"?>
<sst xmlns="http://schemas.openxmlformats.org/spreadsheetml/2006/main" count="67" uniqueCount="41">
  <si>
    <t>구분</t>
    <phoneticPr fontId="1" type="noConversion"/>
  </si>
  <si>
    <t>사용연월</t>
    <phoneticPr fontId="1" type="noConversion"/>
  </si>
  <si>
    <t>일자</t>
    <phoneticPr fontId="1" type="noConversion"/>
  </si>
  <si>
    <t>사용자</t>
    <phoneticPr fontId="1" type="noConversion"/>
  </si>
  <si>
    <t>내용</t>
    <phoneticPr fontId="1" type="noConversion"/>
  </si>
  <si>
    <t>금액</t>
    <phoneticPr fontId="1" type="noConversion"/>
  </si>
  <si>
    <t xml:space="preserve">품의 </t>
    <phoneticPr fontId="1" type="noConversion"/>
  </si>
  <si>
    <t>품의여부</t>
    <phoneticPr fontId="1" type="noConversion"/>
  </si>
  <si>
    <t xml:space="preserve">품의번호 </t>
    <phoneticPr fontId="1" type="noConversion"/>
  </si>
  <si>
    <t>비고</t>
    <phoneticPr fontId="1" type="noConversion"/>
  </si>
  <si>
    <t>김준</t>
    <phoneticPr fontId="1" type="noConversion"/>
  </si>
  <si>
    <t>김태철</t>
    <phoneticPr fontId="1" type="noConversion"/>
  </si>
  <si>
    <t>최진경</t>
    <phoneticPr fontId="1" type="noConversion"/>
  </si>
  <si>
    <t>계정</t>
    <phoneticPr fontId="1" type="noConversion"/>
  </si>
  <si>
    <t>이용점명</t>
    <phoneticPr fontId="1" type="noConversion"/>
  </si>
  <si>
    <t>세액공제</t>
    <phoneticPr fontId="1" type="noConversion"/>
  </si>
  <si>
    <t>품의번호</t>
    <phoneticPr fontId="1" type="noConversion"/>
  </si>
  <si>
    <t>지급수수료</t>
    <phoneticPr fontId="1" type="noConversion"/>
  </si>
  <si>
    <t>통신비</t>
    <phoneticPr fontId="1" type="noConversion"/>
  </si>
  <si>
    <t>소모품비</t>
    <phoneticPr fontId="1" type="noConversion"/>
  </si>
  <si>
    <t>법인인감증명서</t>
    <phoneticPr fontId="1" type="noConversion"/>
  </si>
  <si>
    <t>우편발송</t>
    <phoneticPr fontId="1" type="noConversion"/>
  </si>
  <si>
    <t>자석</t>
    <phoneticPr fontId="1" type="noConversion"/>
  </si>
  <si>
    <t>법원행정처</t>
    <phoneticPr fontId="1" type="noConversion"/>
  </si>
  <si>
    <t>우정사업보눕</t>
    <phoneticPr fontId="1" type="noConversion"/>
  </si>
  <si>
    <t>우체국</t>
    <phoneticPr fontId="1" type="noConversion"/>
  </si>
  <si>
    <t>공구</t>
    <phoneticPr fontId="1" type="noConversion"/>
  </si>
  <si>
    <t>지마켓</t>
    <phoneticPr fontId="1" type="noConversion"/>
  </si>
  <si>
    <t>나노철물</t>
    <phoneticPr fontId="1" type="noConversion"/>
  </si>
  <si>
    <t>법원행저엋</t>
    <phoneticPr fontId="1" type="noConversion"/>
  </si>
  <si>
    <t>X</t>
    <phoneticPr fontId="1" type="noConversion"/>
  </si>
  <si>
    <t>O</t>
    <phoneticPr fontId="1" type="noConversion"/>
  </si>
  <si>
    <t>01-008</t>
    <phoneticPr fontId="1" type="noConversion"/>
  </si>
  <si>
    <t>01-032</t>
    <phoneticPr fontId="1" type="noConversion"/>
  </si>
  <si>
    <t>01-060</t>
    <phoneticPr fontId="1" type="noConversion"/>
  </si>
  <si>
    <t>01-105</t>
    <phoneticPr fontId="1" type="noConversion"/>
  </si>
  <si>
    <t>02-016</t>
    <phoneticPr fontId="1" type="noConversion"/>
  </si>
  <si>
    <t>01-141</t>
    <phoneticPr fontId="1" type="noConversion"/>
  </si>
  <si>
    <t>01-164</t>
    <phoneticPr fontId="1" type="noConversion"/>
  </si>
  <si>
    <t>01-167</t>
    <phoneticPr fontId="1" type="noConversion"/>
  </si>
  <si>
    <t>미지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</si>
</sst>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59794-D9E4-449B-85CC-2EAD51774C52}">
  <dimension ref="B2:K19"/>
  <sheetViews>
    <sheetView tabSelected="1" workbookViewId="0">
      <selection activeCell="E3" sqref="E3"/>
    </sheetView>
  </sheetViews>
  <sheetFormatPr defaultRowHeight="17" x14ac:dyDescent="0.45"/>
  <cols>
    <col min="4" max="4" width="9.5" bestFit="1" customWidth="1"/>
    <col min="6" max="6" width="14" customWidth="1"/>
    <col min="7" max="7" width="7.75" customWidth="1"/>
  </cols>
  <sheetData>
    <row r="2" spans="2:11" x14ac:dyDescent="0.4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</row>
    <row r="3" spans="2:11" x14ac:dyDescent="0.45">
      <c r="D3" s="1">
        <f>IF(COUNTIF(D$2:D2, D2) &lt; COUNTIF(Sheet2!C:C, D2), D2, IF(D2=MAX(Sheet2!C:C),"", _xlfn.MINIFS(Sheet2!C:C,Sheet2!C:C, "&gt;" &amp; IF(ISNUMBER(D2), D2,0) ) ) )</f>
        <v>44928</v>
      </c>
      <c r="E3" t="str">
        <f>IF($D3="", "",  INDEX( Sheet2!B:B, 1/_xlfn.AGGREGATE(14,6, (Sheet2!$C$1:$C$100=$D3)/ROW(Sheet2!$C$1:$C$100), COUNTIF(Sheet1!$D$2:$D3, $D3) ), ) )</f>
        <v>미지</v>
      </c>
      <c r="F3" t="str">
        <f>IF($D3="", "",  INDEX( Sheet2!E:E, 1/_xlfn.AGGREGATE(14,6, (Sheet2!$C$1:$C$100=$D3)/ROW(Sheet2!$C$1:$C$100), COUNTIF(Sheet1!$D$2:$D3, $D3) ), ) )</f>
        <v>법인인감증명서</v>
      </c>
      <c r="G3">
        <f>IF($D3="", "",  INDEX( Sheet2!F:F, 1/_xlfn.AGGREGATE(14,6, (Sheet2!$C$1:$C$100=$D3)/ROW(Sheet2!$C$1:$C$100), COUNTIF(Sheet1!$D$2:$D3, $D3) ), ) )</f>
        <v>2000</v>
      </c>
      <c r="J3" t="str">
        <f>IF($D3="", "",  INDEX( Sheet2!I:I, 1/_xlfn.AGGREGATE(14,6, (Sheet2!$C$1:$C$100=$D3)/ROW(Sheet2!$C$1:$C$100), COUNTIF(Sheet1!$D$2:$D3, $D3) ), ) )</f>
        <v>01-008</v>
      </c>
    </row>
    <row r="4" spans="2:11" x14ac:dyDescent="0.45">
      <c r="D4" s="1">
        <f>IF(COUNTIF(D$2:D3, D3) &lt; COUNTIF(Sheet2!C:C, D3), D3, IF(D3=MAX(Sheet2!C:C),"", _xlfn.MINIFS(Sheet2!C:C,Sheet2!C:C, "&gt;" &amp; IF(ISNUMBER(D3), D3,0) ) ) )</f>
        <v>44930</v>
      </c>
      <c r="E4" t="str">
        <f>IF($D4="", "",  INDEX( Sheet2!B:B, 1/_xlfn.AGGREGATE(14,6, (Sheet2!$C$1:$C$100=$D4)/ROW(Sheet2!$C$1:$C$100), COUNTIF(Sheet1!$D$2:$D4, $D4) ), ) )</f>
        <v>김준</v>
      </c>
      <c r="F4" t="str">
        <f>IF($D4="", "",  INDEX( Sheet2!E:E, 1/_xlfn.AGGREGATE(14,6, (Sheet2!$C$1:$C$100=$D4)/ROW(Sheet2!$C$1:$C$100), COUNTIF(Sheet1!$D$2:$D4, $D4) ), ) )</f>
        <v>우편발송</v>
      </c>
      <c r="G4">
        <f>IF($D4="", "",  INDEX( Sheet2!F:F, 1/_xlfn.AGGREGATE(14,6, (Sheet2!$C$1:$C$100=$D4)/ROW(Sheet2!$C$1:$C$100), COUNTIF(Sheet1!$D$2:$D4, $D4) ), ) )</f>
        <v>3860</v>
      </c>
      <c r="J4" t="str">
        <f>IF($D4="", "",  INDEX( Sheet2!I:I, 1/_xlfn.AGGREGATE(14,6, (Sheet2!$C$1:$C$100=$D4)/ROW(Sheet2!$C$1:$C$100), COUNTIF(Sheet1!$D$2:$D4, $D4) ), ) )</f>
        <v>01-032</v>
      </c>
    </row>
    <row r="5" spans="2:11" x14ac:dyDescent="0.45">
      <c r="D5" s="1">
        <f>IF(COUNTIF(D$2:D4, D4) &lt; COUNTIF(Sheet2!C:C, D4), D4, IF(D4=MAX(Sheet2!C:C),"", _xlfn.MINIFS(Sheet2!C:C,Sheet2!C:C, "&gt;" &amp; IF(ISNUMBER(D4), D4,0) ) ) )</f>
        <v>44935</v>
      </c>
      <c r="E5" t="str">
        <f>IF($D5="", "",  INDEX( Sheet2!B:B, 1/_xlfn.AGGREGATE(14,6, (Sheet2!$C$1:$C$100=$D5)/ROW(Sheet2!$C$1:$C$100), COUNTIF(Sheet1!$D$2:$D5, $D5) ), ) )</f>
        <v>미지</v>
      </c>
      <c r="F5" t="str">
        <f>IF($D5="", "",  INDEX( Sheet2!E:E, 1/_xlfn.AGGREGATE(14,6, (Sheet2!$C$1:$C$100=$D5)/ROW(Sheet2!$C$1:$C$100), COUNTIF(Sheet1!$D$2:$D5, $D5) ), ) )</f>
        <v>우편발송</v>
      </c>
      <c r="G5">
        <f>IF($D5="", "",  INDEX( Sheet2!F:F, 1/_xlfn.AGGREGATE(14,6, (Sheet2!$C$1:$C$100=$D5)/ROW(Sheet2!$C$1:$C$100), COUNTIF(Sheet1!$D$2:$D5, $D5) ), ) )</f>
        <v>1290</v>
      </c>
      <c r="J5" t="str">
        <f>IF($D5="", "",  INDEX( Sheet2!I:I, 1/_xlfn.AGGREGATE(14,6, (Sheet2!$C$1:$C$100=$D5)/ROW(Sheet2!$C$1:$C$100), COUNTIF(Sheet1!$D$2:$D5, $D5) ), ) )</f>
        <v>01-060</v>
      </c>
    </row>
    <row r="6" spans="2:11" x14ac:dyDescent="0.45">
      <c r="D6" s="1">
        <f>IF(COUNTIF(D$2:D5, D5) &lt; COUNTIF(Sheet2!C:C, D5), D5, IF(D5=MAX(Sheet2!C:C),"", _xlfn.MINIFS(Sheet2!C:C,Sheet2!C:C, "&gt;" &amp; IF(ISNUMBER(D5), D5,0) ) ) )</f>
        <v>44939</v>
      </c>
      <c r="E6" t="str">
        <f>IF($D6="", "",  INDEX( Sheet2!B:B, 1/_xlfn.AGGREGATE(14,6, (Sheet2!$C$1:$C$100=$D6)/ROW(Sheet2!$C$1:$C$100), COUNTIF(Sheet1!$D$2:$D6, $D6) ), ) )</f>
        <v>김태철</v>
      </c>
      <c r="F6" t="str">
        <f>IF($D6="", "",  INDEX( Sheet2!E:E, 1/_xlfn.AGGREGATE(14,6, (Sheet2!$C$1:$C$100=$D6)/ROW(Sheet2!$C$1:$C$100), COUNTIF(Sheet1!$D$2:$D6, $D6) ), ) )</f>
        <v>자석</v>
      </c>
      <c r="G6">
        <f>IF($D6="", "",  INDEX( Sheet2!F:F, 1/_xlfn.AGGREGATE(14,6, (Sheet2!$C$1:$C$100=$D6)/ROW(Sheet2!$C$1:$C$100), COUNTIF(Sheet1!$D$2:$D6, $D6) ), ) )</f>
        <v>10000</v>
      </c>
      <c r="J6" t="str">
        <f>IF($D6="", "",  INDEX( Sheet2!I:I, 1/_xlfn.AGGREGATE(14,6, (Sheet2!$C$1:$C$100=$D6)/ROW(Sheet2!$C$1:$C$100), COUNTIF(Sheet1!$D$2:$D6, $D6) ), ) )</f>
        <v>01-105</v>
      </c>
    </row>
    <row r="7" spans="2:11" x14ac:dyDescent="0.45">
      <c r="D7" s="1">
        <f>IF(COUNTIF(D$2:D6, D6) &lt; COUNTIF(Sheet2!C:C, D6), D6, IF(D6=MAX(Sheet2!C:C),"", _xlfn.MINIFS(Sheet2!C:C,Sheet2!C:C, "&gt;" &amp; IF(ISNUMBER(D6), D6,0) ) ) )</f>
        <v>44943</v>
      </c>
      <c r="E7" t="str">
        <f>IF($D7="", "",  INDEX( Sheet2!B:B, 1/_xlfn.AGGREGATE(14,6, (Sheet2!$C$1:$C$100=$D7)/ROW(Sheet2!$C$1:$C$100), COUNTIF(Sheet1!$D$2:$D7, $D7) ), ) )</f>
        <v>김태철</v>
      </c>
      <c r="F7">
        <f>IF($D7="", "",  INDEX( Sheet2!E:E, 1/_xlfn.AGGREGATE(14,6, (Sheet2!$C$1:$C$100=$D7)/ROW(Sheet2!$C$1:$C$100), COUNTIF(Sheet1!$D$2:$D7, $D7) ), ) )</f>
        <v>3</v>
      </c>
      <c r="G7">
        <f>IF($D7="", "",  INDEX( Sheet2!F:F, 1/_xlfn.AGGREGATE(14,6, (Sheet2!$C$1:$C$100=$D7)/ROW(Sheet2!$C$1:$C$100), COUNTIF(Sheet1!$D$2:$D7, $D7) ), ) )</f>
        <v>184800</v>
      </c>
      <c r="J7" t="str">
        <f>IF($D7="", "",  INDEX( Sheet2!I:I, 1/_xlfn.AGGREGATE(14,6, (Sheet2!$C$1:$C$100=$D7)/ROW(Sheet2!$C$1:$C$100), COUNTIF(Sheet1!$D$2:$D7, $D7) ), ) )</f>
        <v>02-016</v>
      </c>
    </row>
    <row r="8" spans="2:11" x14ac:dyDescent="0.45">
      <c r="D8" s="1">
        <f>IF(COUNTIF(D$2:D7, D7) &lt; COUNTIF(Sheet2!C:C, D7), D7, IF(D7=MAX(Sheet2!C:C),"", _xlfn.MINIFS(Sheet2!C:C,Sheet2!C:C, "&gt;" &amp; IF(ISNUMBER(D7), D7,0) ) ) )</f>
        <v>44944</v>
      </c>
      <c r="E8" t="str">
        <f>IF($D8="", "",  INDEX( Sheet2!B:B, 1/_xlfn.AGGREGATE(14,6, (Sheet2!$C$1:$C$100=$D8)/ROW(Sheet2!$C$1:$C$100), COUNTIF(Sheet1!$D$2:$D8, $D8) ), ) )</f>
        <v>최진경</v>
      </c>
      <c r="F8">
        <f>IF($D8="", "",  INDEX( Sheet2!E:E, 1/_xlfn.AGGREGATE(14,6, (Sheet2!$C$1:$C$100=$D8)/ROW(Sheet2!$C$1:$C$100), COUNTIF(Sheet1!$D$2:$D8, $D8) ), ) )</f>
        <v>4</v>
      </c>
      <c r="G8">
        <f>IF($D8="", "",  INDEX( Sheet2!F:F, 1/_xlfn.AGGREGATE(14,6, (Sheet2!$C$1:$C$100=$D8)/ROW(Sheet2!$C$1:$C$100), COUNTIF(Sheet1!$D$2:$D8, $D8) ), ) )</f>
        <v>3860</v>
      </c>
      <c r="J8" t="str">
        <f>IF($D8="", "",  INDEX( Sheet2!I:I, 1/_xlfn.AGGREGATE(14,6, (Sheet2!$C$1:$C$100=$D8)/ROW(Sheet2!$C$1:$C$100), COUNTIF(Sheet1!$D$2:$D8, $D8) ), ) )</f>
        <v>01-141</v>
      </c>
    </row>
    <row r="9" spans="2:11" x14ac:dyDescent="0.45">
      <c r="D9" s="1">
        <f>IF(COUNTIF(D$2:D8, D8) &lt; COUNTIF(Sheet2!C:C, D8), D8, IF(D8=MAX(Sheet2!C:C),"", _xlfn.MINIFS(Sheet2!C:C,Sheet2!C:C, "&gt;" &amp; IF(ISNUMBER(D8), D8,0) ) ) )</f>
        <v>44951</v>
      </c>
      <c r="E9" t="str">
        <f>IF($D9="", "",  INDEX( Sheet2!B:B, 1/_xlfn.AGGREGATE(14,6, (Sheet2!$C$1:$C$100=$D9)/ROW(Sheet2!$C$1:$C$100), COUNTIF(Sheet1!$D$2:$D9, $D9) ), ) )</f>
        <v>김태철</v>
      </c>
      <c r="F9">
        <f>IF($D9="", "",  INDEX( Sheet2!E:E, 1/_xlfn.AGGREGATE(14,6, (Sheet2!$C$1:$C$100=$D9)/ROW(Sheet2!$C$1:$C$100), COUNTIF(Sheet1!$D$2:$D9, $D9) ), ) )</f>
        <v>5</v>
      </c>
      <c r="G9">
        <f>IF($D9="", "",  INDEX( Sheet2!F:F, 1/_xlfn.AGGREGATE(14,6, (Sheet2!$C$1:$C$100=$D9)/ROW(Sheet2!$C$1:$C$100), COUNTIF(Sheet1!$D$2:$D9, $D9) ), ) )</f>
        <v>44000</v>
      </c>
      <c r="J9" t="str">
        <f>IF($D9="", "",  INDEX( Sheet2!I:I, 1/_xlfn.AGGREGATE(14,6, (Sheet2!$C$1:$C$100=$D9)/ROW(Sheet2!$C$1:$C$100), COUNTIF(Sheet1!$D$2:$D9, $D9) ), ) )</f>
        <v>01-164</v>
      </c>
    </row>
    <row r="10" spans="2:11" x14ac:dyDescent="0.45">
      <c r="D10" s="1">
        <f>IF(COUNTIF(D$2:D9, D9) &lt; COUNTIF(Sheet2!C:C, D9), D9, IF(D9=MAX(Sheet2!C:C),"", _xlfn.MINIFS(Sheet2!C:C,Sheet2!C:C, "&gt;" &amp; IF(ISNUMBER(D9), D9,0) ) ) )</f>
        <v>44951</v>
      </c>
      <c r="E10" t="str">
        <f>IF($D10="", "",  INDEX( Sheet2!B:B, 1/_xlfn.AGGREGATE(14,6, (Sheet2!$C$1:$C$100=$D10)/ROW(Sheet2!$C$1:$C$100), COUNTIF(Sheet1!$D$2:$D10, $D10) ), ) )</f>
        <v>미지</v>
      </c>
      <c r="F10">
        <f>IF($D10="", "",  INDEX( Sheet2!E:E, 1/_xlfn.AGGREGATE(14,6, (Sheet2!$C$1:$C$100=$D10)/ROW(Sheet2!$C$1:$C$100), COUNTIF(Sheet1!$D$2:$D10, $D10) ), ) )</f>
        <v>6</v>
      </c>
      <c r="G10">
        <f>IF($D10="", "",  INDEX( Sheet2!F:F, 1/_xlfn.AGGREGATE(14,6, (Sheet2!$C$1:$C$100=$D10)/ROW(Sheet2!$C$1:$C$100), COUNTIF(Sheet1!$D$2:$D10, $D10) ), ) )</f>
        <v>1000</v>
      </c>
      <c r="J10" t="str">
        <f>IF($D10="", "",  INDEX( Sheet2!I:I, 1/_xlfn.AGGREGATE(14,6, (Sheet2!$C$1:$C$100=$D10)/ROW(Sheet2!$C$1:$C$100), COUNTIF(Sheet1!$D$2:$D10, $D10) ), ) )</f>
        <v>01-167</v>
      </c>
    </row>
    <row r="11" spans="2:11" x14ac:dyDescent="0.45">
      <c r="D11" s="1">
        <f>IF(COUNTIF(D$2:D10, D10) &lt; COUNTIF(Sheet2!C:C, D10), D10, IF(D10=MAX(Sheet2!C:C),"", _xlfn.MINIFS(Sheet2!C:C,Sheet2!C:C, "&gt;" &amp; IF(ISNUMBER(D10), D10,0) ) ) )</f>
        <v>44951</v>
      </c>
      <c r="E11" t="str">
        <f>IF($D11="", "",  INDEX( Sheet2!B:B, 1/_xlfn.AGGREGATE(14,6, (Sheet2!$C$1:$C$100=$D11)/ROW(Sheet2!$C$1:$C$100), COUNTIF(Sheet1!$D$2:$D11, $D11) ), ) )</f>
        <v>미지</v>
      </c>
      <c r="F11">
        <f>IF($D11="", "",  INDEX( Sheet2!E:E, 1/_xlfn.AGGREGATE(14,6, (Sheet2!$C$1:$C$100=$D11)/ROW(Sheet2!$C$1:$C$100), COUNTIF(Sheet1!$D$2:$D11, $D11) ), ) )</f>
        <v>7</v>
      </c>
      <c r="G11">
        <f>IF($D11="", "",  INDEX( Sheet2!F:F, 1/_xlfn.AGGREGATE(14,6, (Sheet2!$C$1:$C$100=$D11)/ROW(Sheet2!$C$1:$C$100), COUNTIF(Sheet1!$D$2:$D11, $D11) ), ) )</f>
        <v>4000</v>
      </c>
      <c r="J11" t="str">
        <f>IF($D11="", "",  INDEX( Sheet2!I:I, 1/_xlfn.AGGREGATE(14,6, (Sheet2!$C$1:$C$100=$D11)/ROW(Sheet2!$C$1:$C$100), COUNTIF(Sheet1!$D$2:$D11, $D11) ), ) )</f>
        <v>01-167</v>
      </c>
    </row>
    <row r="12" spans="2:11" x14ac:dyDescent="0.45">
      <c r="D12" s="1" t="str">
        <f>IF(COUNTIF(D$2:D11, D11) &lt; COUNTIF(Sheet2!C:C, D11), D11, IF(D11=MAX(Sheet2!C:C),"", _xlfn.MINIFS(Sheet2!C:C,Sheet2!C:C, "&gt;" &amp; IF(ISNUMBER(D11), D11,0) ) ) )</f>
        <v/>
      </c>
      <c r="E12" t="str">
        <f>IF($D12="", "",  INDEX( Sheet2!B:B, 1/_xlfn.AGGREGATE(14,6, (Sheet2!$C$1:$C$100=$D12)/ROW(Sheet2!$C$1:$C$100), COUNTIF(Sheet1!$D$2:$D12, $D12) ), ) )</f>
        <v/>
      </c>
      <c r="F12" t="str">
        <f>IF($D12="", "",  INDEX( Sheet2!E:E, 1/_xlfn.AGGREGATE(14,6, (Sheet2!$C$1:$C$100=$D12)/ROW(Sheet2!$C$1:$C$100), COUNTIF(Sheet1!$D$2:$D12, $D12) ), ) )</f>
        <v/>
      </c>
      <c r="G12" t="str">
        <f>IF($D12="", "",  INDEX( Sheet2!F:F, 1/_xlfn.AGGREGATE(14,6, (Sheet2!$C$1:$C$100=$D12)/ROW(Sheet2!$C$1:$C$100), COUNTIF(Sheet1!$D$2:$D12, $D12) ), ) )</f>
        <v/>
      </c>
      <c r="J12" t="str">
        <f>IF($D12="", "",  INDEX( Sheet2!I:I, 1/_xlfn.AGGREGATE(14,6, (Sheet2!$C$1:$C$100=$D12)/ROW(Sheet2!$C$1:$C$100), COUNTIF(Sheet1!$D$2:$D12, $D12) ), ) )</f>
        <v/>
      </c>
    </row>
    <row r="13" spans="2:11" x14ac:dyDescent="0.45">
      <c r="D13" s="1" t="str">
        <f>IF(COUNTIF(D$2:D12, D12) &lt; COUNTIF(Sheet2!C:C, D12), D12, IF(D12=MAX(Sheet2!C:C),"", _xlfn.MINIFS(Sheet2!C:C,Sheet2!C:C, "&gt;" &amp; IF(ISNUMBER(D12), D12,0) ) ) )</f>
        <v/>
      </c>
      <c r="E13" t="str">
        <f>IF($D13="", "",  INDEX( Sheet2!B:B, 1/_xlfn.AGGREGATE(14,6, (Sheet2!$C$1:$C$100=$D13)/ROW(Sheet2!$C$1:$C$100), COUNTIF(Sheet1!$D$2:$D13, $D13) ), ) )</f>
        <v/>
      </c>
      <c r="F13" t="str">
        <f>IF($D13="", "",  INDEX( Sheet2!E:E, 1/_xlfn.AGGREGATE(14,6, (Sheet2!$C$1:$C$100=$D13)/ROW(Sheet2!$C$1:$C$100), COUNTIF(Sheet1!$D$2:$D13, $D13) ), ) )</f>
        <v/>
      </c>
      <c r="G13" t="str">
        <f>IF($D13="", "",  INDEX( Sheet2!F:F, 1/_xlfn.AGGREGATE(14,6, (Sheet2!$C$1:$C$100=$D13)/ROW(Sheet2!$C$1:$C$100), COUNTIF(Sheet1!$D$2:$D13, $D13) ), ) )</f>
        <v/>
      </c>
      <c r="J13" t="str">
        <f>IF($D13="", "",  INDEX( Sheet2!I:I, 1/_xlfn.AGGREGATE(14,6, (Sheet2!$C$1:$C$100=$D13)/ROW(Sheet2!$C$1:$C$100), COUNTIF(Sheet1!$D$2:$D13, $D13) ), ) )</f>
        <v/>
      </c>
    </row>
    <row r="14" spans="2:11" x14ac:dyDescent="0.45">
      <c r="D14" s="1" t="str">
        <f>IF(COUNTIF(D$2:D13, D13) &lt; COUNTIF(Sheet2!C:C, D13), D13, IF(D13=MAX(Sheet2!C:C),"", _xlfn.MINIFS(Sheet2!C:C,Sheet2!C:C, "&gt;" &amp; IF(ISNUMBER(D13), D13,0) ) ) )</f>
        <v/>
      </c>
      <c r="E14" t="str">
        <f>IF($D14="", "",  INDEX( Sheet2!B:B, 1/_xlfn.AGGREGATE(14,6, (Sheet2!$C$1:$C$100=$D14)/ROW(Sheet2!$C$1:$C$100), COUNTIF(Sheet1!$D$2:$D14, $D14) ), ) )</f>
        <v/>
      </c>
      <c r="F14" t="str">
        <f>IF($D14="", "",  INDEX( Sheet2!E:E, 1/_xlfn.AGGREGATE(14,6, (Sheet2!$C$1:$C$100=$D14)/ROW(Sheet2!$C$1:$C$100), COUNTIF(Sheet1!$D$2:$D14, $D14) ), ) )</f>
        <v/>
      </c>
      <c r="G14" t="str">
        <f>IF($D14="", "",  INDEX( Sheet2!F:F, 1/_xlfn.AGGREGATE(14,6, (Sheet2!$C$1:$C$100=$D14)/ROW(Sheet2!$C$1:$C$100), COUNTIF(Sheet1!$D$2:$D14, $D14) ), ) )</f>
        <v/>
      </c>
      <c r="J14" t="str">
        <f>IF($D14="", "",  INDEX( Sheet2!I:I, 1/_xlfn.AGGREGATE(14,6, (Sheet2!$C$1:$C$100=$D14)/ROW(Sheet2!$C$1:$C$100), COUNTIF(Sheet1!$D$2:$D14, $D14) ), ) )</f>
        <v/>
      </c>
    </row>
    <row r="15" spans="2:11" x14ac:dyDescent="0.45">
      <c r="D15" s="1" t="str">
        <f>IF(COUNTIF(D$2:D14, D14) &lt; COUNTIF(Sheet2!C:C, D14), D14, IF(D14=MAX(Sheet2!C:C),"", _xlfn.MINIFS(Sheet2!C:C,Sheet2!C:C, "&gt;" &amp; IF(ISNUMBER(D14), D14,0) ) ) )</f>
        <v/>
      </c>
      <c r="E15" t="str">
        <f>IF($D15="", "",  INDEX( Sheet2!B:B, 1/_xlfn.AGGREGATE(14,6, (Sheet2!$C$1:$C$100=$D15)/ROW(Sheet2!$C$1:$C$100), COUNTIF(Sheet1!$D$2:$D15, $D15) ), ) )</f>
        <v/>
      </c>
      <c r="F15" t="str">
        <f>IF($D15="", "",  INDEX( Sheet2!E:E, 1/_xlfn.AGGREGATE(14,6, (Sheet2!$C$1:$C$100=$D15)/ROW(Sheet2!$C$1:$C$100), COUNTIF(Sheet1!$D$2:$D15, $D15) ), ) )</f>
        <v/>
      </c>
      <c r="G15" t="str">
        <f>IF($D15="", "",  INDEX( Sheet2!F:F, 1/_xlfn.AGGREGATE(14,6, (Sheet2!$C$1:$C$100=$D15)/ROW(Sheet2!$C$1:$C$100), COUNTIF(Sheet1!$D$2:$D15, $D15) ), ) )</f>
        <v/>
      </c>
      <c r="J15" t="str">
        <f>IF($D15="", "",  INDEX( Sheet2!I:I, 1/_xlfn.AGGREGATE(14,6, (Sheet2!$C$1:$C$100=$D15)/ROW(Sheet2!$C$1:$C$100), COUNTIF(Sheet1!$D$2:$D15, $D15) ), ) )</f>
        <v/>
      </c>
    </row>
    <row r="16" spans="2:11" x14ac:dyDescent="0.45">
      <c r="D16" s="1" t="str">
        <f>IF(COUNTIF(D$2:D15, D15) &lt; COUNTIF(Sheet2!C:C, D15), D15, IF(D15=MAX(Sheet2!C:C),"", _xlfn.MINIFS(Sheet2!C:C,Sheet2!C:C, "&gt;" &amp; IF(ISNUMBER(D15), D15,0) ) ) )</f>
        <v/>
      </c>
      <c r="E16" t="str">
        <f>IF($D16="", "",  INDEX( Sheet2!B:B, 1/_xlfn.AGGREGATE(14,6, (Sheet2!$C$1:$C$100=$D16)/ROW(Sheet2!$C$1:$C$100), COUNTIF(Sheet1!$D$2:$D16, $D16) ), ) )</f>
        <v/>
      </c>
      <c r="F16" t="str">
        <f>IF($D16="", "",  INDEX( Sheet2!E:E, 1/_xlfn.AGGREGATE(14,6, (Sheet2!$C$1:$C$100=$D16)/ROW(Sheet2!$C$1:$C$100), COUNTIF(Sheet1!$D$2:$D16, $D16) ), ) )</f>
        <v/>
      </c>
      <c r="G16" t="str">
        <f>IF($D16="", "",  INDEX( Sheet2!F:F, 1/_xlfn.AGGREGATE(14,6, (Sheet2!$C$1:$C$100=$D16)/ROW(Sheet2!$C$1:$C$100), COUNTIF(Sheet1!$D$2:$D16, $D16) ), ) )</f>
        <v/>
      </c>
      <c r="J16" t="str">
        <f>IF($D16="", "",  INDEX( Sheet2!I:I, 1/_xlfn.AGGREGATE(14,6, (Sheet2!$C$1:$C$100=$D16)/ROW(Sheet2!$C$1:$C$100), COUNTIF(Sheet1!$D$2:$D16, $D16) ), ) )</f>
        <v/>
      </c>
    </row>
    <row r="17" spans="4:10" x14ac:dyDescent="0.45">
      <c r="D17" s="1" t="str">
        <f>IF(COUNTIF(D$2:D16, D16) &lt; COUNTIF(Sheet2!C:C, D16), D16, IF(D16=MAX(Sheet2!C:C),"", _xlfn.MINIFS(Sheet2!C:C,Sheet2!C:C, "&gt;" &amp; IF(ISNUMBER(D16), D16,0) ) ) )</f>
        <v/>
      </c>
      <c r="E17" t="str">
        <f>IF($D17="", "",  INDEX( Sheet2!B:B, 1/_xlfn.AGGREGATE(14,6, (Sheet2!$C$1:$C$100=$D17)/ROW(Sheet2!$C$1:$C$100), COUNTIF(Sheet1!$D$2:$D17, $D17) ), ) )</f>
        <v/>
      </c>
      <c r="F17" t="str">
        <f>IF($D17="", "",  INDEX( Sheet2!E:E, 1/_xlfn.AGGREGATE(14,6, (Sheet2!$C$1:$C$100=$D17)/ROW(Sheet2!$C$1:$C$100), COUNTIF(Sheet1!$D$2:$D17, $D17) ), ) )</f>
        <v/>
      </c>
      <c r="G17" t="str">
        <f>IF($D17="", "",  INDEX( Sheet2!F:F, 1/_xlfn.AGGREGATE(14,6, (Sheet2!$C$1:$C$100=$D17)/ROW(Sheet2!$C$1:$C$100), COUNTIF(Sheet1!$D$2:$D17, $D17) ), ) )</f>
        <v/>
      </c>
      <c r="J17" t="str">
        <f>IF($D17="", "",  INDEX( Sheet2!I:I, 1/_xlfn.AGGREGATE(14,6, (Sheet2!$C$1:$C$100=$D17)/ROW(Sheet2!$C$1:$C$100), COUNTIF(Sheet1!$D$2:$D17, $D17) ), ) )</f>
        <v/>
      </c>
    </row>
    <row r="18" spans="4:10" x14ac:dyDescent="0.45">
      <c r="D18" s="1" t="str">
        <f>IF(COUNTIF(D$2:D17, D17) &lt; COUNTIF(Sheet2!C:C, D17), D17, IF(D17=MAX(Sheet2!C:C),"", _xlfn.MINIFS(Sheet2!C:C,Sheet2!C:C, "&gt;" &amp; IF(ISNUMBER(D17), D17,0) ) ) )</f>
        <v/>
      </c>
      <c r="E18" t="str">
        <f>IF($D18="", "",  INDEX( Sheet2!B:B, 1/_xlfn.AGGREGATE(14,6, (Sheet2!$C$1:$C$100=$D18)/ROW(Sheet2!$C$1:$C$100), COUNTIF(Sheet1!$D$2:$D18, $D18) ), ) )</f>
        <v/>
      </c>
      <c r="F18" t="str">
        <f>IF($D18="", "",  INDEX( Sheet2!E:E, 1/_xlfn.AGGREGATE(14,6, (Sheet2!$C$1:$C$100=$D18)/ROW(Sheet2!$C$1:$C$100), COUNTIF(Sheet1!$D$2:$D18, $D18) ), ) )</f>
        <v/>
      </c>
      <c r="G18" t="str">
        <f>IF($D18="", "",  INDEX( Sheet2!F:F, 1/_xlfn.AGGREGATE(14,6, (Sheet2!$C$1:$C$100=$D18)/ROW(Sheet2!$C$1:$C$100), COUNTIF(Sheet1!$D$2:$D18, $D18) ), ) )</f>
        <v/>
      </c>
      <c r="J18" t="str">
        <f>IF($D18="", "",  INDEX( Sheet2!I:I, 1/_xlfn.AGGREGATE(14,6, (Sheet2!$C$1:$C$100=$D18)/ROW(Sheet2!$C$1:$C$100), COUNTIF(Sheet1!$D$2:$D18, $D18) ), ) )</f>
        <v/>
      </c>
    </row>
    <row r="19" spans="4:10" x14ac:dyDescent="0.45">
      <c r="D19" s="1" t="str">
        <f>IF(COUNTIF(D$2:D18, D18) &lt; COUNTIF(Sheet2!C:C, D18), D18, IF(D18=MAX(Sheet2!C:C),"", _xlfn.MINIFS(Sheet2!C:C,Sheet2!C:C, "&gt;" &amp; IF(ISNUMBER(D18), D18,0) ) ) )</f>
        <v/>
      </c>
      <c r="E19" t="str">
        <f>IF($D19="", "",  INDEX( Sheet2!B:B, 1/_xlfn.AGGREGATE(14,6, (Sheet2!$C$1:$C$100=$D19)/ROW(Sheet2!$C$1:$C$100), COUNTIF(Sheet1!$D$2:$D19, $D19) ), ) )</f>
        <v/>
      </c>
      <c r="F19" t="str">
        <f>IF($D19="", "",  INDEX( Sheet2!E:E, 1/_xlfn.AGGREGATE(14,6, (Sheet2!$C$1:$C$100=$D19)/ROW(Sheet2!$C$1:$C$100), COUNTIF(Sheet1!$D$2:$D19, $D19) ), ) )</f>
        <v/>
      </c>
      <c r="G19" t="str">
        <f>IF($D19="", "",  INDEX( Sheet2!F:F, 1/_xlfn.AGGREGATE(14,6, (Sheet2!$C$1:$C$100=$D19)/ROW(Sheet2!$C$1:$C$100), COUNTIF(Sheet1!$D$2:$D19, $D19) ), ) )</f>
        <v/>
      </c>
      <c r="J19" t="str">
        <f>IF($D19="", "",  INDEX( Sheet2!I:I, 1/_xlfn.AGGREGATE(14,6, (Sheet2!$C$1:$C$100=$D19)/ROW(Sheet2!$C$1:$C$100), COUNTIF(Sheet1!$D$2:$D19, $D19) ), ) )</f>
        <v/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8CCCE-57F6-4735-9474-45EF5B21695A}">
  <dimension ref="B1:I10"/>
  <sheetViews>
    <sheetView workbookViewId="0">
      <selection activeCell="D22" sqref="D22"/>
    </sheetView>
  </sheetViews>
  <sheetFormatPr defaultRowHeight="17" x14ac:dyDescent="0.45"/>
  <cols>
    <col min="3" max="3" width="9.83203125" bestFit="1" customWidth="1"/>
    <col min="7" max="7" width="13" bestFit="1" customWidth="1"/>
  </cols>
  <sheetData>
    <row r="1" spans="2:9" x14ac:dyDescent="0.45">
      <c r="B1" t="s">
        <v>3</v>
      </c>
      <c r="C1" t="s">
        <v>2</v>
      </c>
      <c r="D1" t="s">
        <v>13</v>
      </c>
      <c r="E1" t="s">
        <v>4</v>
      </c>
      <c r="F1" t="s">
        <v>5</v>
      </c>
      <c r="G1" t="s">
        <v>14</v>
      </c>
      <c r="H1" t="s">
        <v>15</v>
      </c>
      <c r="I1" t="s">
        <v>16</v>
      </c>
    </row>
    <row r="2" spans="2:9" x14ac:dyDescent="0.45">
      <c r="B2" t="s">
        <v>40</v>
      </c>
      <c r="C2" s="1">
        <v>44928</v>
      </c>
      <c r="D2" t="s">
        <v>17</v>
      </c>
      <c r="E2" t="s">
        <v>20</v>
      </c>
      <c r="F2">
        <v>2000</v>
      </c>
      <c r="G2" t="s">
        <v>23</v>
      </c>
      <c r="H2" t="s">
        <v>30</v>
      </c>
      <c r="I2" t="s">
        <v>32</v>
      </c>
    </row>
    <row r="3" spans="2:9" x14ac:dyDescent="0.45">
      <c r="B3" t="s">
        <v>10</v>
      </c>
      <c r="C3" s="1">
        <v>44930</v>
      </c>
      <c r="D3" t="s">
        <v>18</v>
      </c>
      <c r="E3" t="s">
        <v>21</v>
      </c>
      <c r="F3">
        <v>3860</v>
      </c>
      <c r="G3" t="s">
        <v>24</v>
      </c>
      <c r="H3" t="s">
        <v>30</v>
      </c>
      <c r="I3" t="s">
        <v>33</v>
      </c>
    </row>
    <row r="4" spans="2:9" x14ac:dyDescent="0.45">
      <c r="B4" t="s">
        <v>40</v>
      </c>
      <c r="C4" s="1">
        <v>44935</v>
      </c>
      <c r="D4" t="s">
        <v>18</v>
      </c>
      <c r="E4" t="s">
        <v>21</v>
      </c>
      <c r="F4">
        <v>1290</v>
      </c>
      <c r="G4" t="s">
        <v>25</v>
      </c>
      <c r="H4" t="s">
        <v>30</v>
      </c>
      <c r="I4" t="s">
        <v>34</v>
      </c>
    </row>
    <row r="5" spans="2:9" x14ac:dyDescent="0.45">
      <c r="B5" t="s">
        <v>11</v>
      </c>
      <c r="C5" s="1">
        <v>44939</v>
      </c>
      <c r="D5" t="s">
        <v>19</v>
      </c>
      <c r="E5" t="s">
        <v>22</v>
      </c>
      <c r="F5">
        <v>10000</v>
      </c>
      <c r="G5" t="s">
        <v>26</v>
      </c>
      <c r="H5" t="s">
        <v>31</v>
      </c>
      <c r="I5" t="s">
        <v>35</v>
      </c>
    </row>
    <row r="6" spans="2:9" x14ac:dyDescent="0.45">
      <c r="B6" t="s">
        <v>11</v>
      </c>
      <c r="C6" s="1">
        <v>44943</v>
      </c>
      <c r="D6" t="s">
        <v>19</v>
      </c>
      <c r="E6">
        <v>3</v>
      </c>
      <c r="F6">
        <v>184800</v>
      </c>
      <c r="G6" t="s">
        <v>27</v>
      </c>
      <c r="H6" t="s">
        <v>31</v>
      </c>
      <c r="I6" t="s">
        <v>36</v>
      </c>
    </row>
    <row r="7" spans="2:9" x14ac:dyDescent="0.45">
      <c r="B7" t="s">
        <v>12</v>
      </c>
      <c r="C7" s="1">
        <v>44944</v>
      </c>
      <c r="D7" t="s">
        <v>18</v>
      </c>
      <c r="E7">
        <v>4</v>
      </c>
      <c r="F7">
        <v>3860</v>
      </c>
      <c r="G7" t="s">
        <v>25</v>
      </c>
      <c r="H7" t="s">
        <v>30</v>
      </c>
      <c r="I7" t="s">
        <v>37</v>
      </c>
    </row>
    <row r="8" spans="2:9" x14ac:dyDescent="0.45">
      <c r="B8" t="s">
        <v>11</v>
      </c>
      <c r="C8" s="1">
        <v>44951</v>
      </c>
      <c r="D8" t="s">
        <v>19</v>
      </c>
      <c r="E8">
        <v>5</v>
      </c>
      <c r="F8">
        <v>44000</v>
      </c>
      <c r="G8" t="s">
        <v>28</v>
      </c>
      <c r="H8" t="s">
        <v>31</v>
      </c>
      <c r="I8" t="s">
        <v>38</v>
      </c>
    </row>
    <row r="9" spans="2:9" x14ac:dyDescent="0.45">
      <c r="B9" t="s">
        <v>40</v>
      </c>
      <c r="C9" s="1">
        <v>44951</v>
      </c>
      <c r="D9" t="s">
        <v>17</v>
      </c>
      <c r="E9">
        <v>6</v>
      </c>
      <c r="F9">
        <v>1000</v>
      </c>
      <c r="G9" t="s">
        <v>23</v>
      </c>
      <c r="H9" t="s">
        <v>30</v>
      </c>
      <c r="I9" t="s">
        <v>39</v>
      </c>
    </row>
    <row r="10" spans="2:9" x14ac:dyDescent="0.45">
      <c r="B10" t="s">
        <v>40</v>
      </c>
      <c r="C10" s="1">
        <v>44951</v>
      </c>
      <c r="D10" t="s">
        <v>17</v>
      </c>
      <c r="E10">
        <v>7</v>
      </c>
      <c r="F10">
        <v>4000</v>
      </c>
      <c r="G10" t="s">
        <v>29</v>
      </c>
      <c r="H10" t="s">
        <v>30</v>
      </c>
      <c r="I10" t="s">
        <v>39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EGTools</cp:lastModifiedBy>
  <dcterms:created xsi:type="dcterms:W3CDTF">2023-12-20T01:28:21Z</dcterms:created>
  <dcterms:modified xsi:type="dcterms:W3CDTF">2023-12-21T04:25:16Z</dcterms:modified>
</cp:coreProperties>
</file>