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5041 거래처 실적\"/>
    </mc:Choice>
  </mc:AlternateContent>
  <xr:revisionPtr revIDLastSave="0" documentId="13_ncr:1_{1283C921-6799-4753-B4A4-34A79BFA46AA}" xr6:coauthVersionLast="47" xr6:coauthVersionMax="47" xr10:uidLastSave="{00000000-0000-0000-0000-000000000000}"/>
  <bookViews>
    <workbookView xWindow="-120" yWindow="-120" windowWidth="29040" windowHeight="15840" xr2:uid="{5BD2C9FE-4FBF-47A6-8143-E84B453745D8}"/>
  </bookViews>
  <sheets>
    <sheet name="MA DATA" sheetId="1" r:id="rId1"/>
    <sheet name="MA DATA_sub" sheetId="2" r:id="rId2"/>
  </sheets>
  <definedNames>
    <definedName name="_xlnm._FilterDatabase" localSheetId="0" hidden="1">'MA DATA'!$A$3:$H$95</definedName>
    <definedName name="_xlnm._FilterDatabase" localSheetId="1" hidden="1">'MA DATA_sub'!$A$3:$F$95</definedName>
    <definedName name="dataMA">OFFSET('MA DATA'!$A$4,0,0,COUNTA('MA DATA'!$A:$A)-1,8)</definedName>
    <definedName name="DataMA수식">_xlfn.LAMBDA(_xlpm.data,_xlpm.cust,_xlpm.title, _xlfn.LET(_xlpm.fData,_xlfn._xlws.FILTER(_xlpm.data,(INDEX(_xlpm.data,,2)=_xlpm.cust)), _xlpm.uDate,_xlfn.SEQUENCE(MAX(INDEX(_xlpm.fData,,8))-MIN(INDEX(_xlpm.fData,,7))+1,1,MIN(INDEX(_xlpm.fData,,7))), _xlpm.tStart,SUMIFS(INDEX(_xlpm.data,,4),INDEX(_xlpm.data,,2),_xlpm.cust,INDEX(_xlpm.data,,7),_xlpm.uDate), _xlpm.tEnd,SUMIFS(INDEX(_xlpm.data,,4),INDEX(_xlpm.data,,2),_xlpm.cust,INDEX(_xlpm.data,,8),_xlpm.uDate), _xlpm.cStart,COUNTIFS(INDEX(_xlpm.data,,2),_xlpm.cust,INDEX(_xlpm.data,,7),_xlpm.uDate), _xlpm.cEnd,COUNTIFS(INDEX(_xlpm.data,,2),_xlpm.cust,INDEX(_xlpm.data,,8),_xlpm.uDate), _xlpm.mid,_xlfn.HSTACK(_xlpm.uDate,_xlpm.tStart,_xlpm.cStart,_xlpm.tEnd,_xlpm.cEnd), _xlpm.bot,_xlfn.HSTACK("Total",SUM(_xlpm.tStart),SUM(_xlpm.cStart),SUM(_xlpm.tEnd),SUM(_xlpm.cEnd)), _xlpm.top,_xlpm.title, _xlfn.VSTACK(_xlpm.top,_xlpm.mid,_xlpm.bot) ))</definedName>
    <definedName name="dataSub">OFFSET('MA DATA_sub'!$A$4,0,0,COUNTA('MA DATA_sub'!$A:$A)-1,6)</definedName>
    <definedName name="DataSub수식">_xlfn.LAMBDA(_xlpm.data,_xlpm.cust,_xlpm.title, _xlfn.LET(_xlpm.fData,_xlfn._xlws.FILTER(_xlpm.data,(INDEX(_xlpm.data,,2)=_xlpm.cust)), _xlpm.uDate,_xlfn.SEQUENCE(MAX(INDEX(_xlpm.fData,,5))-MIN(INDEX(_xlpm.fData,,6))+1,1,MIN(INDEX(_xlpm.fData,,6))), _xlpm.tBooking,SUMIFS(INDEX(_xlpm.data,,4),INDEX(_xlpm.data,,2),_xlpm.cust,INDEX(_xlpm.data,,6),_xlpm.uDate), _xlpm.tCancel,SUMIFS(INDEX(_xlpm.data,,4),INDEX(_xlpm.data,,2),_xlpm.cust,INDEX(_xlpm.data,,5),_xlpm.uDate), _xlpm.cBooking,COUNTIFS(INDEX(_xlpm.data,,2),_xlpm.cust,INDEX(_xlpm.data,,6),_xlpm.uDate), _xlpm.cCancel,COUNTIFS(INDEX(_xlpm.data,,2),_xlpm.cust,INDEX(_xlpm.data,,5),_xlpm.uDate), _xlpm.tTrxs,_xlpm.tBooking-_xlpm.tCancel, _xlpm.net,ROUND(_xlpm.tTrxs*10/11,0), _xlpm.tax,_xlpm.tTrxs-_xlpm.net, _xlpm.mid,_xlfn.HSTACK(_xlpm.uDate,_xlpm.tBooking,_xlpm.cBooking,_xlpm.tCancel,_xlpm.cCancel,_xlpm.tTrxs,_xlpm.net,_xlpm.tax), _xlpm.bot,_xlfn.HSTACK("Total",SUM(_xlpm.tBooking),SUM(_xlpm.cBooking),SUM(_xlpm.tCancel),SUM(_xlpm.cCancel),SUM(_xlpm.tTrxs),SUM(_xlpm.net),SUM(_xlpm.tax)), _xlpm.top,_xlpm.title, _xlfn.VSTACK(_xlpm.top,_xlpm.mid,_xlpm.bot) 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2" l="1" a="1"/>
  <c r="Q3" i="2" s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X3" i="1" s="1" a="1"/>
  <c r="X3" i="1" s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Z3" i="2" a="1"/>
  <c r="Z3" i="2" s="1"/>
  <c r="R3" i="1" l="1" a="1"/>
  <c r="R3" i="1" s="1"/>
  <c r="K3" i="2" a="1"/>
  <c r="K3" i="2" s="1"/>
  <c r="L3" i="1" a="1"/>
  <c r="L3" i="1" s="1"/>
  <c r="H4" i="2" l="1" a="1"/>
  <c r="H4" i="2" s="1"/>
  <c r="J4" i="1" a="1"/>
  <c r="J4" i="1" s="1"/>
  <c r="H4" i="1"/>
  <c r="G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<sst xmlns="http://schemas.openxmlformats.org/spreadsheetml/2006/main" count="581" uniqueCount="283">
  <si>
    <t>MA DATA</t>
  </si>
  <si>
    <t>예약자</t>
  </si>
  <si>
    <t>거래처</t>
  </si>
  <si>
    <t>사용기간</t>
  </si>
  <si>
    <t>접수일</t>
  </si>
  <si>
    <t>취소여부</t>
  </si>
  <si>
    <t>백이율</t>
  </si>
  <si>
    <t>A</t>
  </si>
  <si>
    <t>2023-09-20 11:00 ~ 2023-09-22 10:00</t>
  </si>
  <si>
    <t>문경기</t>
  </si>
  <si>
    <t>B</t>
  </si>
  <si>
    <t>2023-09-21 11:00 ~ 2023-09-23 11:00</t>
  </si>
  <si>
    <t>cancel</t>
  </si>
  <si>
    <t>신송아</t>
  </si>
  <si>
    <t>2023-09-22 09:30 ~ 2023-09-23 12:00</t>
  </si>
  <si>
    <t>권아재</t>
  </si>
  <si>
    <t>2023-09-22 11:30 ~ 2023-09-23 19:30</t>
  </si>
  <si>
    <t>백우율</t>
  </si>
  <si>
    <t>2023-09-23 10:00 ~ 2023-09-23 18:00</t>
  </si>
  <si>
    <t>표채완</t>
  </si>
  <si>
    <t>2023-09-23 13:00 ~ 2023-09-24 19:30</t>
  </si>
  <si>
    <t>여양신</t>
  </si>
  <si>
    <t>2023-09-24 09:00 ~ 2023-09-26 18:00</t>
  </si>
  <si>
    <t>엄나세</t>
  </si>
  <si>
    <t>2023-09-24 17:00 ~ 2023-09-27 14:00</t>
  </si>
  <si>
    <t>구교민</t>
  </si>
  <si>
    <t>2023-09-25 19:00 ~ 2023-09-30 17:00</t>
  </si>
  <si>
    <t>권비채</t>
  </si>
  <si>
    <t>2023-09-26 09:00 ~ 2023-09-28 19:00</t>
  </si>
  <si>
    <t>최다래</t>
  </si>
  <si>
    <t>2023-09-26 10:00 ~ 2023-09-29 12:00</t>
  </si>
  <si>
    <t>공교림</t>
  </si>
  <si>
    <t>2023-09-26 11:00 ~ 2023-10-04 11:00</t>
  </si>
  <si>
    <t>여조주</t>
  </si>
  <si>
    <t>2023-09-26 11:00 ~ 2023-09-26 20:00</t>
  </si>
  <si>
    <t>주교재</t>
  </si>
  <si>
    <t>2023-09-26 11:30 ~ 2023-09-28 17:00</t>
  </si>
  <si>
    <t>도아성</t>
  </si>
  <si>
    <t>2023-09-26 11:30 ~ 2023-09-29 16:00</t>
  </si>
  <si>
    <t>진재송</t>
  </si>
  <si>
    <t>2023-09-26 14:00 ~ 2023-09-27 18:00</t>
  </si>
  <si>
    <t>조초향</t>
  </si>
  <si>
    <t>2023-09-26 14:00 ~ 2023-09-28 14:00</t>
  </si>
  <si>
    <t>최교한</t>
  </si>
  <si>
    <t>2023-09-26 16:30 ~ 2023-10-02 11:00</t>
  </si>
  <si>
    <t>전가은</t>
  </si>
  <si>
    <t>2023-09-26 18:00 ~ 2023-09-29 17:00</t>
  </si>
  <si>
    <t>탁소임</t>
  </si>
  <si>
    <t>2023-09-26 18:30 ~ 2023-09-29 18:30</t>
  </si>
  <si>
    <t>유영희</t>
  </si>
  <si>
    <t>2023-09-27 08:30 ~ 2023-10-04 18:30</t>
  </si>
  <si>
    <t>고양수</t>
  </si>
  <si>
    <t>2023-09-27 09:00 ~ 2023-09-28 19:00</t>
  </si>
  <si>
    <t>홍영승</t>
  </si>
  <si>
    <t>2023-09-27 09:30 ~ 2023-10-01 19:00</t>
  </si>
  <si>
    <t>김률희</t>
  </si>
  <si>
    <t>2023-09-27 10:00 ~ 2023-09-28 18:00</t>
  </si>
  <si>
    <t>편승혜</t>
  </si>
  <si>
    <t>2023-09-27 10:00 ~ 2023-09-30 10:00</t>
  </si>
  <si>
    <t>변비우</t>
  </si>
  <si>
    <t>2023-09-27 10:00 ~ 2023-09-29 19:00</t>
  </si>
  <si>
    <t>정슬신</t>
  </si>
  <si>
    <t>2023-09-27 10:30 ~ 2023-09-30 18:00</t>
  </si>
  <si>
    <t>여명교</t>
  </si>
  <si>
    <t>2023-09-27 10:30 ~ 2023-09-28 17:00</t>
  </si>
  <si>
    <t>박정영</t>
  </si>
  <si>
    <t>2023-09-27 11:00 ~ 2023-09-29 16:00</t>
  </si>
  <si>
    <t>문비나</t>
  </si>
  <si>
    <t>2023-09-27 11:00 ~ 2023-09-29 19:00</t>
  </si>
  <si>
    <t>전정당</t>
  </si>
  <si>
    <t>SP</t>
  </si>
  <si>
    <t>2023-09-27 11:30 ~ 2023-09-29 17:00</t>
  </si>
  <si>
    <t>변규옥</t>
  </si>
  <si>
    <t>2023-09-27 13:00 ~ 2023-09-28 13:00</t>
  </si>
  <si>
    <t>오이민</t>
  </si>
  <si>
    <t>2023-09-27 13:30 ~ 2023-09-30 13:00</t>
  </si>
  <si>
    <t>박아윤</t>
  </si>
  <si>
    <t>2023-09-27 14:00 ~ 2023-09-29 14:00</t>
  </si>
  <si>
    <t>구유희</t>
  </si>
  <si>
    <t>2023-09-27 14:30 ~ 2023-09-29 18:00</t>
  </si>
  <si>
    <t>추여래</t>
  </si>
  <si>
    <t>2023-09-27 16:00 ~ 2023-09-29 19:00</t>
  </si>
  <si>
    <t>나정욱</t>
  </si>
  <si>
    <t>2023-09-27 16:00 ~ 2023-09-28 20:00</t>
  </si>
  <si>
    <t>최의기</t>
  </si>
  <si>
    <t>2023-09-27 16:30 ~ 2023-10-02 15:00</t>
  </si>
  <si>
    <t>문유승</t>
  </si>
  <si>
    <t>2023-09-27 17:00 ~ 2023-09-29 09:00</t>
  </si>
  <si>
    <t>은세주</t>
  </si>
  <si>
    <t>2023-09-27 19:30 ~ 2023-09-28 17:00</t>
  </si>
  <si>
    <t>조현수</t>
  </si>
  <si>
    <t>2023-09-28 09:00 ~ 2023-10-02 19:00</t>
  </si>
  <si>
    <t>임주임</t>
  </si>
  <si>
    <t>2023-09-28 10:00 ~ 2023-09-29 19:00</t>
  </si>
  <si>
    <t>문시희</t>
  </si>
  <si>
    <t>2023-09-28 10:30 ~ 2023-10-01 13:30</t>
  </si>
  <si>
    <t>최소임</t>
  </si>
  <si>
    <t>2023-09-28 12:30 ~ 2023-09-29 18:00</t>
  </si>
  <si>
    <t>여순혜</t>
  </si>
  <si>
    <t>2023-09-28 17:30 ~ 2023-10-02 13:30</t>
  </si>
  <si>
    <t>양교승</t>
  </si>
  <si>
    <t>2023-09-28 17:30 ~ 2023-09-30 18:30</t>
  </si>
  <si>
    <t>염성유</t>
  </si>
  <si>
    <t>2023-09-28 20:00 ~ 2023-10-02 10:00</t>
  </si>
  <si>
    <t>양영유</t>
  </si>
  <si>
    <t>2023-09-29 09:00 ~ 2023-10-01 19:00</t>
  </si>
  <si>
    <t>여영빈</t>
  </si>
  <si>
    <t>2023-09-29 09:00 ~ 2023-10-01 09:30</t>
  </si>
  <si>
    <t>최영인</t>
  </si>
  <si>
    <t>2023-09-29 09:00 ~ 2023-10-01 11:00</t>
  </si>
  <si>
    <t>김선수</t>
  </si>
  <si>
    <t>2023-09-29 10:00 ~ 2023-10-02 17:00</t>
  </si>
  <si>
    <t>신명란</t>
  </si>
  <si>
    <t>2023-09-29 10:00 ~ 2023-10-01 10:00</t>
  </si>
  <si>
    <t>송명우</t>
  </si>
  <si>
    <t>2023-09-29 10:30 ~ 2023-09-30 17:00</t>
  </si>
  <si>
    <t>정가옥</t>
  </si>
  <si>
    <t>2023-09-29 13:00 ~ 2023-10-02 11:00</t>
  </si>
  <si>
    <t>권미기</t>
  </si>
  <si>
    <t>2023-09-29 13:30 ~ 2023-09-30 12:00</t>
  </si>
  <si>
    <t>남김혜</t>
  </si>
  <si>
    <t>2023-09-29 14:00 ~ 2023-10-01 13:00</t>
  </si>
  <si>
    <t>구솔윤</t>
  </si>
  <si>
    <t>2023-09-29 14:00 ~ 2023-09-29 20:00</t>
  </si>
  <si>
    <t>추경예</t>
  </si>
  <si>
    <t>2023-09-29 14:00 ~ 2023-10-02 13:00</t>
  </si>
  <si>
    <t>지솔소</t>
  </si>
  <si>
    <t>2023-09-29 14:30 ~ 2023-10-01 13:30</t>
  </si>
  <si>
    <t>우수빈</t>
  </si>
  <si>
    <t>HP</t>
  </si>
  <si>
    <t>2023-09-29 16:00 ~ 2023-10-01 16:00</t>
  </si>
  <si>
    <t>권순승</t>
  </si>
  <si>
    <t>2023-09-30 08:30 ~ 2023-09-30 19:00</t>
  </si>
  <si>
    <t>편순신</t>
  </si>
  <si>
    <t>2023-09-30 09:00 ~ 2023-10-03 19:00</t>
  </si>
  <si>
    <t>정솔언</t>
  </si>
  <si>
    <t>2023-09-30 09:30 ~ 2023-10-01 17:00</t>
  </si>
  <si>
    <t>공의진</t>
  </si>
  <si>
    <t>2023-09-30 10:00 ~ 2023-10-02 16:30</t>
  </si>
  <si>
    <t>주은현</t>
  </si>
  <si>
    <t>2023-09-30 10:00 ~ 2023-10-01 13:00</t>
  </si>
  <si>
    <t>최윤련</t>
  </si>
  <si>
    <t>2023-09-30 10:00 ~ 2023-10-02 11:00</t>
  </si>
  <si>
    <t>황혜성</t>
  </si>
  <si>
    <t>2023-09-30 10:30 ~ 2023-10-01 18:00</t>
  </si>
  <si>
    <t>오유란</t>
  </si>
  <si>
    <t>2023-09-30 10:30 ~ 2023-10-02 18:00</t>
  </si>
  <si>
    <t>원이래</t>
  </si>
  <si>
    <t>2023-09-30 10:30 ~ 2023-10-03 17:00</t>
  </si>
  <si>
    <t>석정린</t>
  </si>
  <si>
    <t>2023-09-30 11:00 ~ 2023-10-01 13:00</t>
  </si>
  <si>
    <t>원교성</t>
  </si>
  <si>
    <t>2023-09-30 11:30 ~ 2023-10-02 18:00</t>
  </si>
  <si>
    <t>민정연</t>
  </si>
  <si>
    <t>2023-09-30 12:30 ~ 2023-10-03 18:00</t>
  </si>
  <si>
    <t>나세주</t>
  </si>
  <si>
    <t>2023-09-30 14:30 ~ 2023-10-01 18:00</t>
  </si>
  <si>
    <t>진비율</t>
  </si>
  <si>
    <t>2023-09-30 15:00 ~ 2023-10-05 12:00</t>
  </si>
  <si>
    <t>최정우</t>
  </si>
  <si>
    <t>2023-09-30 18:00 ~ 2023-10-07 09:00</t>
  </si>
  <si>
    <t>강승서</t>
  </si>
  <si>
    <t>2023-09-30 18:00 ~ 2023-10-01 17:00</t>
  </si>
  <si>
    <t>백은준</t>
  </si>
  <si>
    <t>2023-09-30 18:30 ~ 2023-10-07 17:00</t>
  </si>
  <si>
    <t>이희수</t>
  </si>
  <si>
    <t>2023-10-01 09:00 ~ 2023-10-03 18:00</t>
  </si>
  <si>
    <t>도규연</t>
  </si>
  <si>
    <t>2023-10-01 09:30 ~ 2023-10-01 20:00</t>
  </si>
  <si>
    <t>탁의늘</t>
  </si>
  <si>
    <t>2023-10-01 10:00 ~ 2023-10-03 20:00</t>
  </si>
  <si>
    <t>백주옥</t>
  </si>
  <si>
    <t>2023-10-01 10:30 ~ 2023-10-02 20:00</t>
  </si>
  <si>
    <t>조순림</t>
  </si>
  <si>
    <t>2023-10-01 10:30 ~ 2023-10-03 18:00</t>
  </si>
  <si>
    <t>은은효</t>
  </si>
  <si>
    <t>2023-10-01 10:30 ~ 2023-10-04 10:00</t>
  </si>
  <si>
    <t>변상현</t>
  </si>
  <si>
    <t>2023-10-01 11:00 ~ 2023-10-04 15:00</t>
  </si>
  <si>
    <t>염근채</t>
  </si>
  <si>
    <t>2023-10-01 12:00 ~ 2023-10-04 18:00</t>
  </si>
  <si>
    <t>정병늘</t>
  </si>
  <si>
    <t>2023-10-01 14:00 ~ 2023-10-03 18:00</t>
  </si>
  <si>
    <t>전승미</t>
  </si>
  <si>
    <t>2023-10-01 20:00 ~ 2023-10-05 18:30</t>
  </si>
  <si>
    <t>엄승재</t>
  </si>
  <si>
    <t>2023-10-02 09:00 ~ 2023-10-03 18:00</t>
  </si>
  <si>
    <t>고재비</t>
  </si>
  <si>
    <t>2023-10-02 09:30 ~ 2023-10-04 18:00</t>
  </si>
  <si>
    <t>한혜안</t>
  </si>
  <si>
    <t>2023-10-02 09:30 ~ 2023-10-03 18:00</t>
  </si>
  <si>
    <t>2023-10-02 09:30 ~ 2023-10-06 13:00</t>
  </si>
  <si>
    <t>손가련</t>
  </si>
  <si>
    <t>2023-10-02 10:30 ~ 2023-10-04 12:00</t>
  </si>
  <si>
    <t>거래액</t>
    <phoneticPr fontId="5" type="noConversion"/>
  </si>
  <si>
    <t>MA DATA_sub</t>
  </si>
  <si>
    <t>이용기간</t>
  </si>
  <si>
    <t>취소일</t>
  </si>
  <si>
    <t>2023-10-05 10:00 ~ 2023-10-11 09:00</t>
  </si>
  <si>
    <t>2023-10-05 12:30 ~ 2023-10-06 17:30</t>
  </si>
  <si>
    <t>2023-10-07 14:30 ~ 2023-10-10 14:00</t>
  </si>
  <si>
    <t>KC</t>
  </si>
  <si>
    <t>2023-10-10 09:00 ~ 2023-10-12 09:00</t>
  </si>
  <si>
    <t>2023-10-10 12:00 ~ 2023-10-12 12:00</t>
  </si>
  <si>
    <t>2023-10-10 14:00 ~ 2023-10-12 14:00</t>
  </si>
  <si>
    <t>2023-10-11 08:00 ~ 2023-10-13 08:00</t>
  </si>
  <si>
    <t>2023-10-11 14:00 ~ 2023-10-13 14:00</t>
  </si>
  <si>
    <t>2023-10-12 12:00 ~ 2023-10-14 12:00</t>
  </si>
  <si>
    <t>2023-10-12 15:00 ~ 2023-10-26 15:00</t>
  </si>
  <si>
    <t>2023-10-13 15:00 ~ 2023-10-17 13:00</t>
  </si>
  <si>
    <t>2023-10-13 16:00 ~ 2023-10-15 16:00</t>
  </si>
  <si>
    <t>2023-10-14 09:00 ~ 2023-10-15 09:00</t>
  </si>
  <si>
    <t>2023-10-16 09:00 ~ 2023-10-19 09:00</t>
  </si>
  <si>
    <t>2023-10-16 15:00 ~ 2023-10-18 15:00</t>
  </si>
  <si>
    <t>2023-10-16 20:00 ~ 2023-10-19 20:00</t>
  </si>
  <si>
    <t>RT</t>
  </si>
  <si>
    <t>2023-10-17 12:30 ~ 2023-10-18 17:30</t>
  </si>
  <si>
    <t>2023-10-18 10:00 ~ 2023-10-20 17:00</t>
  </si>
  <si>
    <t>2023-10-20 09:00 ~ 2023-10-21 09:00</t>
  </si>
  <si>
    <t>2023-10-21 10:00 ~ 2023-10-21 16:30</t>
  </si>
  <si>
    <t>2023-10-22 14:00 ~ 2023-10-28 09:30</t>
  </si>
  <si>
    <t>2023-10-23 17:00 ~ 2023-10-25 18:00</t>
  </si>
  <si>
    <t>2023-10-24 09:00 ~ 2023-10-27 09:00</t>
  </si>
  <si>
    <t>2023-10-24 09:00 ~ 2023-10-28 09:00</t>
  </si>
  <si>
    <t>2023-10-24 17:00 ~ 2023-10-31 18:00</t>
  </si>
  <si>
    <t>2023-10-25 09:00 ~ 2023-10-28 09:00</t>
  </si>
  <si>
    <t>2023-10-27 09:00 ~ 2023-10-29 17:30</t>
  </si>
  <si>
    <t>2023-10-29 10:00 ~ 2023-10-30 20:00</t>
  </si>
  <si>
    <t>2023-10-29 10:00 ~ 2023-10-31 10:00</t>
  </si>
  <si>
    <t>2023-10-30 09:30 ~ 2023-10-30 17:30</t>
  </si>
  <si>
    <t>2023-11-01 09:00 ~ 2023-11-02 19:00</t>
  </si>
  <si>
    <t>2023-11-01 09:00 ~ 2023-11-04 09:00</t>
  </si>
  <si>
    <t>2023-11-01 18:30 ~ 2023-11-06 17:00</t>
  </si>
  <si>
    <t>2023-11-02 11:00 ~ 2023-11-05 18:00</t>
  </si>
  <si>
    <t>2023-11-05 10:30 ~ 2023-11-08 10:30</t>
  </si>
  <si>
    <t>2023-11-07 09:00 ~ 2023-11-14 09:00</t>
  </si>
  <si>
    <t>2023-11-07 11:00 ~ 2023-11-10 20:00</t>
  </si>
  <si>
    <t>2023-11-07 11:30 ~ 2023-11-09 18:00</t>
  </si>
  <si>
    <t>2023-11-07 13:00 ~ 2023-11-14 17:00</t>
  </si>
  <si>
    <t>2023-11-07 18:00 ~ 2023-11-14 18:00</t>
  </si>
  <si>
    <t>2023-11-07 19:00 ~ 2023-11-14 19:00</t>
  </si>
  <si>
    <t>2023-11-08 09:00 ~ 2023-11-09 09:00</t>
  </si>
  <si>
    <t>2023-11-08 12:00 ~ 2023-11-11 17:30</t>
  </si>
  <si>
    <t>2023-11-09 09:30 ~ 2023-11-12 10:30</t>
  </si>
  <si>
    <t>2023-11-09 10:00 ~ 2023-11-10 17:00</t>
  </si>
  <si>
    <t>2023-11-10 16:00 ~ 2023-11-12 18:00</t>
  </si>
  <si>
    <t>2023-11-11 09:00 ~ 2023-11-12 18:00</t>
  </si>
  <si>
    <t>2023-11-11 09:30 ~ 2023-11-11 18:00</t>
  </si>
  <si>
    <t>2023-11-11 11:00 ~ 2023-11-13 19:00</t>
  </si>
  <si>
    <t>2023-11-12 13:00 ~ 2023-11-13 17:00</t>
  </si>
  <si>
    <t>2023-11-12 17:00 ~ 2023-11-15 10:00</t>
  </si>
  <si>
    <t>2023-11-13 09:00 ~ 2023-11-16 09:00</t>
  </si>
  <si>
    <t>2023-11-13 10:00 ~ 2023-11-15 17:00</t>
  </si>
  <si>
    <t>2023-11-13 10:00 ~ 2023-11-16 18:30</t>
  </si>
  <si>
    <t>2023-11-13 11:00 ~ 2023-11-15 11:00</t>
  </si>
  <si>
    <t>2023-11-13 11:00 ~ 2023-11-15 18:00</t>
  </si>
  <si>
    <t>2023-11-13 11:30 ~ 2023-11-16 17:00</t>
  </si>
  <si>
    <t>2023-11-13 11:30 ~ 2023-11-15 18:00</t>
  </si>
  <si>
    <t>2023-11-13 12:00 ~ 2023-11-16 18:00</t>
  </si>
  <si>
    <t>2023-11-13 12:30 ~ 2023-11-14 18:00</t>
  </si>
  <si>
    <t>2023-11-13 13:00 ~ 2023-11-17 18:00</t>
  </si>
  <si>
    <t>2023-11-13 13:00 ~ 2023-11-14 12:00</t>
  </si>
  <si>
    <t>2023-11-13 14:00 ~ 2023-11-14 14:00</t>
  </si>
  <si>
    <t>2023-11-13 15:30 ~ 2023-11-15 19:00</t>
  </si>
  <si>
    <t>2023-11-13 18:00 ~ 2023-11-14 19:00</t>
  </si>
  <si>
    <t>2023-11-13 19:00 ~ 2023-11-18 09:00</t>
  </si>
  <si>
    <t>2023-11-14 09:00 ~ 2023-11-16 09:00</t>
  </si>
  <si>
    <t>2023-11-15 09:00 ~ 2023-11-16 20:00</t>
  </si>
  <si>
    <t>2023-11-15 09:00 ~ 2023-11-17 10:00</t>
  </si>
  <si>
    <t>2023-11-15 09:00 ~ 2023-11-16 09:00</t>
  </si>
  <si>
    <t>2023-11-15 11:00 ~ 2023-11-17 12:00</t>
  </si>
  <si>
    <t>2023-11-16 09:00 ~ 2023-11-17 09:00</t>
  </si>
  <si>
    <t>2023-11-16 09:00 ~ 2023-11-16 17:00</t>
  </si>
  <si>
    <t>2023-11-16 10:00 ~ 2023-11-17 19:30</t>
  </si>
  <si>
    <t>2023-11-16 10:00 ~ 2023-11-16 18:00</t>
  </si>
  <si>
    <t>2023-11-16 16:00 ~ 2023-11-17 20:00</t>
  </si>
  <si>
    <t>2023-11-17 11:00 ~ 2023-11-19 19:00</t>
  </si>
  <si>
    <t>출발일</t>
    <phoneticPr fontId="5" type="noConversion"/>
  </si>
  <si>
    <t>반납일</t>
    <phoneticPr fontId="5" type="noConversion"/>
  </si>
  <si>
    <t>dataMA</t>
  </si>
  <si>
    <t>=OFFSET('MA DATA'!$A$4,0,0,COUNTA('MA DATA'!$A:$A)-1,8)</t>
  </si>
  <si>
    <t>dataSub</t>
  </si>
  <si>
    <t>=OFFSET('MA DATA_sub'!$A$5,0,0,COUNTA('MA DATA_sub'!$A:$A)-1,6)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</si>
</sst>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-mm\-dd"/>
    <numFmt numFmtId="177" formatCode="#,##0_ "/>
    <numFmt numFmtId="178" formatCode="#,##0_);[Red]\(#,##0\);"/>
    <numFmt numFmtId="179" formatCode="[$-412]yyyy/mm/dd\ \(ddd\)"/>
  </numFmts>
  <fonts count="11">
    <font>
      <sz val="11"/>
      <color theme="1"/>
      <name val="맑은 고딕"/>
      <family val="2"/>
      <charset val="129"/>
      <scheme val="minor"/>
    </font>
    <font>
      <b/>
      <sz val="17"/>
      <color rgb="FF434343"/>
      <name val="Noto Sans JP"/>
    </font>
    <font>
      <sz val="8"/>
      <name val="맑은 고딕"/>
      <family val="2"/>
      <charset val="129"/>
      <scheme val="minor"/>
    </font>
    <font>
      <b/>
      <sz val="8"/>
      <color rgb="FFFF0000"/>
      <name val="Noto Sans JP"/>
    </font>
    <font>
      <sz val="8"/>
      <color theme="1"/>
      <name val="Noto Sans JP"/>
    </font>
    <font>
      <sz val="8"/>
      <name val="맑은 고딕"/>
      <family val="3"/>
      <charset val="129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7"/>
      <color theme="1"/>
      <name val="Noto Sans JP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3" fontId="7" fillId="3" borderId="2" xfId="0" applyNumberFormat="1" applyFont="1" applyFill="1" applyBorder="1" applyAlignment="1">
      <alignment horizontal="center"/>
    </xf>
    <xf numFmtId="176" fontId="7" fillId="3" borderId="2" xfId="0" applyNumberFormat="1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3" fontId="7" fillId="3" borderId="4" xfId="0" applyNumberFormat="1" applyFont="1" applyFill="1" applyBorder="1" applyAlignment="1">
      <alignment horizontal="center"/>
    </xf>
    <xf numFmtId="176" fontId="7" fillId="3" borderId="4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8" fillId="0" borderId="0" xfId="0" applyFont="1" applyAlignment="1"/>
    <xf numFmtId="0" fontId="6" fillId="4" borderId="1" xfId="0" applyFont="1" applyFill="1" applyBorder="1" applyAlignment="1">
      <alignment horizontal="center"/>
    </xf>
    <xf numFmtId="0" fontId="4" fillId="0" borderId="0" xfId="0" applyFont="1" applyAlignment="1"/>
    <xf numFmtId="0" fontId="6" fillId="4" borderId="2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4" fontId="0" fillId="5" borderId="0" xfId="0" applyNumberFormat="1" applyFill="1" applyAlignment="1">
      <alignment horizontal="center" vertical="center" wrapText="1"/>
    </xf>
    <xf numFmtId="177" fontId="0" fillId="5" borderId="0" xfId="0" applyNumberForma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>
      <alignment vertical="center"/>
    </xf>
    <xf numFmtId="3" fontId="0" fillId="0" borderId="0" xfId="0" applyNumberFormat="1">
      <alignment vertical="center"/>
    </xf>
    <xf numFmtId="14" fontId="0" fillId="5" borderId="0" xfId="0" applyNumberFormat="1" applyFill="1">
      <alignment vertical="center"/>
    </xf>
    <xf numFmtId="177" fontId="0" fillId="5" borderId="0" xfId="0" applyNumberFormat="1" applyFill="1">
      <alignment vertical="center"/>
    </xf>
    <xf numFmtId="178" fontId="0" fillId="0" borderId="0" xfId="0" applyNumberFormat="1">
      <alignment vertical="center"/>
    </xf>
    <xf numFmtId="178" fontId="0" fillId="5" borderId="0" xfId="0" applyNumberFormat="1" applyFill="1">
      <alignment vertical="center"/>
    </xf>
    <xf numFmtId="179" fontId="0" fillId="0" borderId="0" xfId="0" applyNumberFormat="1" applyAlignment="1">
      <alignment horizontal="center" vertical="center"/>
    </xf>
    <xf numFmtId="0" fontId="0" fillId="6" borderId="0" xfId="0" applyFill="1">
      <alignment vertical="center"/>
    </xf>
    <xf numFmtId="176" fontId="7" fillId="7" borderId="2" xfId="0" applyNumberFormat="1" applyFont="1" applyFill="1" applyBorder="1" applyAlignment="1">
      <alignment horizontal="center"/>
    </xf>
    <xf numFmtId="176" fontId="7" fillId="7" borderId="4" xfId="0" applyNumberFormat="1" applyFont="1" applyFill="1" applyBorder="1" applyAlignment="1">
      <alignment horizontal="center"/>
    </xf>
    <xf numFmtId="0" fontId="7" fillId="3" borderId="2" xfId="0" applyFont="1" applyFill="1" applyBorder="1" applyAlignment="1"/>
    <xf numFmtId="0" fontId="7" fillId="3" borderId="4" xfId="0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80348-7706-43EF-A821-84F669B397D8}">
  <dimension ref="A1:AB95"/>
  <sheetViews>
    <sheetView showGridLines="0"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R3" sqref="R3"/>
    </sheetView>
  </sheetViews>
  <sheetFormatPr defaultRowHeight="16.5"/>
  <cols>
    <col min="1" max="1" width="6.375" bestFit="1" customWidth="1"/>
    <col min="2" max="2" width="6" bestFit="1" customWidth="1"/>
    <col min="3" max="3" width="15.875" customWidth="1"/>
    <col min="4" max="4" width="6.375" bestFit="1" customWidth="1"/>
    <col min="5" max="5" width="10.625" bestFit="1" customWidth="1"/>
    <col min="6" max="6" width="7.5" bestFit="1" customWidth="1"/>
    <col min="7" max="8" width="10.625" bestFit="1" customWidth="1"/>
    <col min="9" max="9" width="2.875" customWidth="1"/>
    <col min="11" max="11" width="5.625" customWidth="1"/>
    <col min="13" max="13" width="7.75" customWidth="1"/>
    <col min="14" max="15" width="11.125" bestFit="1" customWidth="1"/>
    <col min="17" max="17" width="3.25" customWidth="1"/>
    <col min="18" max="18" width="15.25" bestFit="1" customWidth="1"/>
    <col min="19" max="20" width="10.625" customWidth="1"/>
    <col min="21" max="21" width="10.875" customWidth="1"/>
    <col min="22" max="22" width="11.25" customWidth="1"/>
    <col min="23" max="23" width="2.5" customWidth="1"/>
    <col min="24" max="24" width="15.25" bestFit="1" customWidth="1"/>
    <col min="25" max="25" width="10.75" customWidth="1"/>
    <col min="26" max="26" width="10.125" customWidth="1"/>
    <col min="27" max="27" width="10.625" customWidth="1"/>
    <col min="28" max="28" width="11.375" customWidth="1"/>
    <col min="30" max="30" width="12.5" bestFit="1" customWidth="1"/>
  </cols>
  <sheetData>
    <row r="1" spans="1:28" ht="21.75">
      <c r="B1" s="1" t="s">
        <v>0</v>
      </c>
      <c r="C1" s="2"/>
      <c r="D1" s="2"/>
      <c r="E1" s="2"/>
      <c r="F1" s="2"/>
      <c r="G1" s="2"/>
      <c r="H1" s="2"/>
      <c r="J1" t="s">
        <v>2</v>
      </c>
      <c r="K1" s="32" t="s">
        <v>70</v>
      </c>
      <c r="M1" t="s">
        <v>279</v>
      </c>
      <c r="N1" t="s">
        <v>280</v>
      </c>
    </row>
    <row r="2" spans="1:28">
      <c r="A2" s="2"/>
      <c r="B2" s="2"/>
      <c r="C2" s="2"/>
      <c r="D2" s="2"/>
      <c r="E2" s="2"/>
      <c r="F2" s="2"/>
      <c r="G2" s="2"/>
      <c r="H2" s="2"/>
    </row>
    <row r="3" spans="1:28" ht="33">
      <c r="A3" s="3" t="s">
        <v>1</v>
      </c>
      <c r="B3" s="3" t="s">
        <v>2</v>
      </c>
      <c r="C3" s="3" t="s">
        <v>3</v>
      </c>
      <c r="D3" s="3" t="s">
        <v>194</v>
      </c>
      <c r="E3" s="3" t="s">
        <v>4</v>
      </c>
      <c r="F3" s="4" t="s">
        <v>5</v>
      </c>
      <c r="G3" s="21" t="s">
        <v>277</v>
      </c>
      <c r="H3" s="3" t="s">
        <v>278</v>
      </c>
      <c r="J3" s="3" t="s">
        <v>2</v>
      </c>
      <c r="L3" s="25" t="str" cm="1">
        <f t="array" aca="1" ref="L3:P48" ca="1">_xlfn.LAMBDA(_xlpm.data,_xlpm.cust,
_xlfn.LET(_xlpm.fData,_xlfn._xlws.FILTER(_xlpm.data,(INDEX(_xlpm.data,,2)=_xlpm.cust)),
_xlpm.fData2,_xlfn.CHOOSECOLS(_xlpm.fData,1,2,7,8,4),
_xlpm.mid,_xlfn.SORTBY(_xlpm.fData2,INDEX(_xlpm.fData2,,3),1,INDEX(_xlpm.fData2,,4),1,INDEX(_xlpm.fData2,,5),1),
_xlpm.top,_xlfn.HSTACK("예약자","거래처","출발일","반납일","거래액"),
_xlpm.bot,_xlfn.HSTACK("합계",COUNTA(INDEX(_xlpm.fData2,,2))&amp;"건","","",SUM(INDEX(_xlpm.fData2,,5))),
_xlfn.VSTACK(_xlpm.top,_xlpm.mid,_xlpm.bot))
)(dataMA,$K$1)</f>
        <v>예약자</v>
      </c>
      <c r="M3" s="25" t="str">
        <f ca="1"/>
        <v>거래처</v>
      </c>
      <c r="N3" s="25" t="str">
        <f ca="1"/>
        <v>출발일</v>
      </c>
      <c r="O3" s="25" t="str">
        <f ca="1"/>
        <v>반납일</v>
      </c>
      <c r="P3" s="25" t="str">
        <f ca="1"/>
        <v>거래액</v>
      </c>
      <c r="R3" s="22" t="str" cm="1">
        <f t="array" aca="1" ref="R3:V15" ca="1">_xlfn.LAMBDA(_xlpm.data,_xlpm.cust,_xlpm.title,
_xlfn.LET(_xlpm.fData,_xlfn._xlws.FILTER(_xlpm.data,(INDEX(_xlpm.data,,2)=_xlpm.cust)),
_xlpm.uDate,_xlfn.SEQUENCE(MAX(INDEX(_xlpm.fData,,8))-MIN(INDEX(_xlpm.fData,,7))+1,1,MIN(INDEX(_xlpm.fData,,7))),
_xlpm.tStart,SUMIFS(INDEX(_xlpm.data,,4),INDEX(_xlpm.data,,2),_xlpm.cust,INDEX(_xlpm.data,,7),_xlpm.uDate),
_xlpm.tEnd,SUMIFS(INDEX(_xlpm.data,,4),INDEX(_xlpm.data,,2),_xlpm.cust,INDEX(_xlpm.data,,8),_xlpm.uDate),
_xlpm.cStart,COUNTIFS(INDEX(_xlpm.data,,2),_xlpm.cust,INDEX(_xlpm.data,,7),_xlpm.uDate),
_xlpm.cEnd,COUNTIFS(INDEX(_xlpm.data,,2),_xlpm.cust,INDEX(_xlpm.data,,8),_xlpm.uDate),
_xlpm.mid,_xlfn.HSTACK(_xlpm.uDate,_xlpm.tStart,_xlpm.cStart,_xlpm.tEnd,_xlpm.cEnd),
_xlpm.bot,_xlfn.HSTACK("Total",SUM(_xlpm.tStart),SUM(_xlpm.cStart),SUM(_xlpm.tEnd),SUM(_xlpm.cEnd)),
_xlpm.top,_xlpm.title,_xlfn.VSTACK(_xlpm.top,_xlpm.mid,_xlpm.bot))
)(dataMA,$K$1,_xlfn.HSTACK("날짜","출발일기준 거래액","출발일기준 건수","반납일기준 거래액","반납일 기준 건수"))</f>
        <v>날짜</v>
      </c>
      <c r="S3" s="23" t="str">
        <f ca="1"/>
        <v>출발일기준 거래액</v>
      </c>
      <c r="T3" s="24" t="str">
        <f ca="1"/>
        <v>출발일기준 건수</v>
      </c>
      <c r="U3" s="24" t="str">
        <f ca="1"/>
        <v>반납일기준 거래액</v>
      </c>
      <c r="V3" s="24" t="str">
        <f ca="1"/>
        <v>반납일 기준 건수</v>
      </c>
      <c r="X3" s="22" t="str" cm="1">
        <f t="array" aca="1" ref="X3:AB15" ca="1">DataMA수식(dataMA,$K$1,_xlfn.HSTACK("날짜","출발일기준 거래액","출발일기준 건수","반납일기준 거래액","반납일 기준 건수"))</f>
        <v>날짜</v>
      </c>
      <c r="Y3" s="23" t="str">
        <f ca="1"/>
        <v>출발일기준 거래액</v>
      </c>
      <c r="Z3" s="24" t="str">
        <f ca="1"/>
        <v>출발일기준 건수</v>
      </c>
      <c r="AA3" s="24" t="str">
        <f ca="1"/>
        <v>반납일기준 거래액</v>
      </c>
      <c r="AB3" s="24" t="str">
        <f ca="1"/>
        <v>반납일 기준 건수</v>
      </c>
    </row>
    <row r="4" spans="1:28">
      <c r="A4" s="5" t="s">
        <v>6</v>
      </c>
      <c r="B4" s="6" t="s">
        <v>7</v>
      </c>
      <c r="C4" s="35" t="s">
        <v>8</v>
      </c>
      <c r="D4" s="7">
        <v>0</v>
      </c>
      <c r="E4" s="8">
        <v>45190</v>
      </c>
      <c r="F4" s="6"/>
      <c r="G4" s="33">
        <f>DATE(LEFT($C4,4),MID($C4,6,2),MID($C4,9,2))</f>
        <v>45189</v>
      </c>
      <c r="H4" s="33">
        <f>DATE(MID($C4,20,4),MID($C4,25,2),MID($C4,28,2))</f>
        <v>45191</v>
      </c>
      <c r="J4" t="str" cm="1">
        <f t="array" aca="1" ref="J4:J7" ca="1">_xlfn._xlws.SORT(_xlfn.UNIQUE(INDEX(dataMA,,2)))</f>
        <v>A</v>
      </c>
      <c r="L4" t="str">
        <f ca="1"/>
        <v>은세주</v>
      </c>
      <c r="M4" t="str">
        <f ca="1"/>
        <v>SP</v>
      </c>
      <c r="N4" s="14">
        <f ca="1"/>
        <v>45196</v>
      </c>
      <c r="O4" s="14">
        <f ca="1"/>
        <v>45197</v>
      </c>
      <c r="P4" s="15">
        <f ca="1"/>
        <v>5870</v>
      </c>
      <c r="R4" s="31">
        <f ca="1"/>
        <v>45196</v>
      </c>
      <c r="S4" s="29">
        <f ca="1"/>
        <v>108420</v>
      </c>
      <c r="T4" s="29">
        <f ca="1"/>
        <v>9</v>
      </c>
      <c r="U4" s="29">
        <f ca="1"/>
        <v>0</v>
      </c>
      <c r="V4" s="29">
        <f ca="1"/>
        <v>0</v>
      </c>
      <c r="X4" s="31">
        <f ca="1"/>
        <v>45196</v>
      </c>
      <c r="Y4" s="29">
        <f ca="1"/>
        <v>108420</v>
      </c>
      <c r="Z4" s="29">
        <f ca="1"/>
        <v>9</v>
      </c>
      <c r="AA4" s="29">
        <f ca="1"/>
        <v>0</v>
      </c>
      <c r="AB4" s="29">
        <f ca="1"/>
        <v>0</v>
      </c>
    </row>
    <row r="5" spans="1:28">
      <c r="A5" s="9" t="s">
        <v>9</v>
      </c>
      <c r="B5" s="10" t="s">
        <v>10</v>
      </c>
      <c r="C5" s="36" t="s">
        <v>11</v>
      </c>
      <c r="D5" s="11">
        <v>0</v>
      </c>
      <c r="E5" s="12">
        <v>45190</v>
      </c>
      <c r="F5" s="10" t="s">
        <v>12</v>
      </c>
      <c r="G5" s="34">
        <f t="shared" ref="G5:G68" si="0">DATE(LEFT($C5,4),MID($C5,6,2),MID($C5,9,2))</f>
        <v>45190</v>
      </c>
      <c r="H5" s="34">
        <f t="shared" ref="H5:H68" si="1">DATE(MID($C5,20,4),MID($C5,25,2),MID($C5,28,2))</f>
        <v>45192</v>
      </c>
      <c r="J5" t="str">
        <f ca="1"/>
        <v>B</v>
      </c>
      <c r="L5" t="str">
        <f ca="1"/>
        <v>나정욱</v>
      </c>
      <c r="M5" t="str">
        <f ca="1"/>
        <v>SP</v>
      </c>
      <c r="N5" s="14">
        <f ca="1"/>
        <v>45196</v>
      </c>
      <c r="O5" s="14">
        <f ca="1"/>
        <v>45197</v>
      </c>
      <c r="P5" s="15">
        <f ca="1"/>
        <v>10010</v>
      </c>
      <c r="R5" s="31">
        <f ca="1"/>
        <v>45197</v>
      </c>
      <c r="S5" s="29">
        <f ca="1"/>
        <v>94660</v>
      </c>
      <c r="T5" s="29">
        <f ca="1"/>
        <v>7</v>
      </c>
      <c r="U5" s="29">
        <f ca="1"/>
        <v>15880</v>
      </c>
      <c r="V5" s="29">
        <f ca="1"/>
        <v>2</v>
      </c>
      <c r="X5" s="31">
        <f ca="1"/>
        <v>45197</v>
      </c>
      <c r="Y5" s="29">
        <f ca="1"/>
        <v>94660</v>
      </c>
      <c r="Z5" s="29">
        <f ca="1"/>
        <v>7</v>
      </c>
      <c r="AA5" s="29">
        <f ca="1"/>
        <v>15880</v>
      </c>
      <c r="AB5" s="29">
        <f ca="1"/>
        <v>2</v>
      </c>
    </row>
    <row r="6" spans="1:28">
      <c r="A6" s="9" t="s">
        <v>13</v>
      </c>
      <c r="B6" s="10" t="s">
        <v>7</v>
      </c>
      <c r="C6" s="36" t="s">
        <v>14</v>
      </c>
      <c r="D6" s="11">
        <v>0</v>
      </c>
      <c r="E6" s="12">
        <v>45190</v>
      </c>
      <c r="F6" s="10"/>
      <c r="G6" s="34">
        <f t="shared" si="0"/>
        <v>45191</v>
      </c>
      <c r="H6" s="34">
        <f t="shared" si="1"/>
        <v>45192</v>
      </c>
      <c r="J6" t="str">
        <f ca="1"/>
        <v>HP</v>
      </c>
      <c r="L6" t="str">
        <f ca="1"/>
        <v>추여래</v>
      </c>
      <c r="M6" t="str">
        <f ca="1"/>
        <v>SP</v>
      </c>
      <c r="N6" s="14">
        <f ca="1"/>
        <v>45196</v>
      </c>
      <c r="O6" s="14">
        <f ca="1"/>
        <v>45198</v>
      </c>
      <c r="P6" s="15">
        <f ca="1"/>
        <v>0</v>
      </c>
      <c r="R6" s="31">
        <f ca="1"/>
        <v>45198</v>
      </c>
      <c r="S6" s="29">
        <f ca="1"/>
        <v>111750</v>
      </c>
      <c r="T6" s="29">
        <f ca="1"/>
        <v>8</v>
      </c>
      <c r="U6" s="29">
        <f ca="1"/>
        <v>65280</v>
      </c>
      <c r="V6" s="29">
        <f ca="1"/>
        <v>7</v>
      </c>
      <c r="X6" s="31">
        <f ca="1"/>
        <v>45198</v>
      </c>
      <c r="Y6" s="29">
        <f ca="1"/>
        <v>111750</v>
      </c>
      <c r="Z6" s="29">
        <f ca="1"/>
        <v>8</v>
      </c>
      <c r="AA6" s="29">
        <f ca="1"/>
        <v>65280</v>
      </c>
      <c r="AB6" s="29">
        <f ca="1"/>
        <v>7</v>
      </c>
    </row>
    <row r="7" spans="1:28">
      <c r="A7" s="9" t="s">
        <v>15</v>
      </c>
      <c r="B7" s="10" t="s">
        <v>7</v>
      </c>
      <c r="C7" s="36" t="s">
        <v>16</v>
      </c>
      <c r="D7" s="11">
        <v>9510</v>
      </c>
      <c r="E7" s="12">
        <v>45190</v>
      </c>
      <c r="F7" s="10"/>
      <c r="G7" s="34">
        <f t="shared" si="0"/>
        <v>45191</v>
      </c>
      <c r="H7" s="34">
        <f t="shared" si="1"/>
        <v>45192</v>
      </c>
      <c r="J7" t="str">
        <f ca="1"/>
        <v>SP</v>
      </c>
      <c r="L7" t="str">
        <f ca="1"/>
        <v>전정당</v>
      </c>
      <c r="M7" t="str">
        <f ca="1"/>
        <v>SP</v>
      </c>
      <c r="N7" s="14">
        <f ca="1"/>
        <v>45196</v>
      </c>
      <c r="O7" s="14">
        <f ca="1"/>
        <v>45198</v>
      </c>
      <c r="P7" s="15">
        <f ca="1"/>
        <v>8990</v>
      </c>
      <c r="R7" s="31">
        <f ca="1"/>
        <v>45199</v>
      </c>
      <c r="S7" s="29">
        <f ca="1"/>
        <v>231140</v>
      </c>
      <c r="T7" s="29">
        <f ca="1"/>
        <v>15</v>
      </c>
      <c r="U7" s="29">
        <f ca="1"/>
        <v>36570</v>
      </c>
      <c r="V7" s="29">
        <f ca="1"/>
        <v>4</v>
      </c>
      <c r="X7" s="31">
        <f ca="1"/>
        <v>45199</v>
      </c>
      <c r="Y7" s="29">
        <f ca="1"/>
        <v>231140</v>
      </c>
      <c r="Z7" s="29">
        <f ca="1"/>
        <v>15</v>
      </c>
      <c r="AA7" s="29">
        <f ca="1"/>
        <v>36570</v>
      </c>
      <c r="AB7" s="29">
        <f ca="1"/>
        <v>4</v>
      </c>
    </row>
    <row r="8" spans="1:28">
      <c r="A8" s="9" t="s">
        <v>17</v>
      </c>
      <c r="B8" s="10" t="s">
        <v>7</v>
      </c>
      <c r="C8" s="36" t="s">
        <v>18</v>
      </c>
      <c r="D8" s="11">
        <v>5650</v>
      </c>
      <c r="E8" s="12">
        <v>45190</v>
      </c>
      <c r="F8" s="10"/>
      <c r="G8" s="34">
        <f t="shared" si="0"/>
        <v>45192</v>
      </c>
      <c r="H8" s="34">
        <f t="shared" si="1"/>
        <v>45192</v>
      </c>
      <c r="L8" t="str">
        <f ca="1"/>
        <v>문유승</v>
      </c>
      <c r="M8" t="str">
        <f ca="1"/>
        <v>SP</v>
      </c>
      <c r="N8" s="14">
        <f ca="1"/>
        <v>45196</v>
      </c>
      <c r="O8" s="14">
        <f ca="1"/>
        <v>45198</v>
      </c>
      <c r="P8" s="15">
        <f ca="1"/>
        <v>13270</v>
      </c>
      <c r="R8" s="31">
        <f ca="1"/>
        <v>45200</v>
      </c>
      <c r="S8" s="29">
        <f ca="1"/>
        <v>59360</v>
      </c>
      <c r="T8" s="29">
        <f ca="1"/>
        <v>5</v>
      </c>
      <c r="U8" s="29">
        <f ca="1"/>
        <v>126760</v>
      </c>
      <c r="V8" s="29">
        <f ca="1"/>
        <v>12</v>
      </c>
      <c r="X8" s="31">
        <f ca="1"/>
        <v>45200</v>
      </c>
      <c r="Y8" s="29">
        <f ca="1"/>
        <v>59360</v>
      </c>
      <c r="Z8" s="29">
        <f ca="1"/>
        <v>5</v>
      </c>
      <c r="AA8" s="29">
        <f ca="1"/>
        <v>126760</v>
      </c>
      <c r="AB8" s="29">
        <f ca="1"/>
        <v>12</v>
      </c>
    </row>
    <row r="9" spans="1:28">
      <c r="A9" s="9" t="s">
        <v>19</v>
      </c>
      <c r="B9" s="10" t="s">
        <v>7</v>
      </c>
      <c r="C9" s="36" t="s">
        <v>20</v>
      </c>
      <c r="D9" s="11">
        <v>10010</v>
      </c>
      <c r="E9" s="12">
        <v>45190</v>
      </c>
      <c r="F9" s="10"/>
      <c r="G9" s="34">
        <f t="shared" si="0"/>
        <v>45192</v>
      </c>
      <c r="H9" s="34">
        <f t="shared" si="1"/>
        <v>45193</v>
      </c>
      <c r="L9" t="str">
        <f ca="1"/>
        <v>박아윤</v>
      </c>
      <c r="M9" t="str">
        <f ca="1"/>
        <v>SP</v>
      </c>
      <c r="N9" s="14">
        <f ca="1"/>
        <v>45196</v>
      </c>
      <c r="O9" s="14">
        <f ca="1"/>
        <v>45198</v>
      </c>
      <c r="P9" s="15">
        <f ca="1"/>
        <v>14270</v>
      </c>
      <c r="R9" s="31">
        <f ca="1"/>
        <v>45201</v>
      </c>
      <c r="S9" s="29">
        <f ca="1"/>
        <v>0</v>
      </c>
      <c r="T9" s="29">
        <f ca="1"/>
        <v>0</v>
      </c>
      <c r="U9" s="29">
        <f ca="1"/>
        <v>184870</v>
      </c>
      <c r="V9" s="29">
        <f ca="1"/>
        <v>11</v>
      </c>
      <c r="X9" s="31">
        <f ca="1"/>
        <v>45201</v>
      </c>
      <c r="Y9" s="29">
        <f ca="1"/>
        <v>0</v>
      </c>
      <c r="Z9" s="29">
        <f ca="1"/>
        <v>0</v>
      </c>
      <c r="AA9" s="29">
        <f ca="1"/>
        <v>184870</v>
      </c>
      <c r="AB9" s="29">
        <f ca="1"/>
        <v>11</v>
      </c>
    </row>
    <row r="10" spans="1:28">
      <c r="A10" s="9" t="s">
        <v>21</v>
      </c>
      <c r="B10" s="10" t="s">
        <v>7</v>
      </c>
      <c r="C10" s="36" t="s">
        <v>22</v>
      </c>
      <c r="D10" s="11">
        <v>9980</v>
      </c>
      <c r="E10" s="12">
        <v>45190</v>
      </c>
      <c r="F10" s="10"/>
      <c r="G10" s="34">
        <f t="shared" si="0"/>
        <v>45193</v>
      </c>
      <c r="H10" s="34">
        <f t="shared" si="1"/>
        <v>45195</v>
      </c>
      <c r="L10" t="str">
        <f ca="1"/>
        <v>구유희</v>
      </c>
      <c r="M10" t="str">
        <f ca="1"/>
        <v>SP</v>
      </c>
      <c r="N10" s="14">
        <f ca="1"/>
        <v>45196</v>
      </c>
      <c r="O10" s="14">
        <f ca="1"/>
        <v>45198</v>
      </c>
      <c r="P10" s="15">
        <f ca="1"/>
        <v>16770</v>
      </c>
      <c r="R10" s="31">
        <f ca="1"/>
        <v>45202</v>
      </c>
      <c r="S10" s="29">
        <f ca="1"/>
        <v>0</v>
      </c>
      <c r="T10" s="29">
        <f ca="1"/>
        <v>0</v>
      </c>
      <c r="U10" s="29">
        <f ca="1"/>
        <v>55880</v>
      </c>
      <c r="V10" s="29">
        <f ca="1"/>
        <v>4</v>
      </c>
      <c r="X10" s="31">
        <f ca="1"/>
        <v>45202</v>
      </c>
      <c r="Y10" s="29">
        <f ca="1"/>
        <v>0</v>
      </c>
      <c r="Z10" s="29">
        <f ca="1"/>
        <v>0</v>
      </c>
      <c r="AA10" s="29">
        <f ca="1"/>
        <v>55880</v>
      </c>
      <c r="AB10" s="29">
        <f ca="1"/>
        <v>4</v>
      </c>
    </row>
    <row r="11" spans="1:28">
      <c r="A11" s="9" t="s">
        <v>23</v>
      </c>
      <c r="B11" s="10" t="s">
        <v>7</v>
      </c>
      <c r="C11" s="36" t="s">
        <v>24</v>
      </c>
      <c r="D11" s="11">
        <v>24030</v>
      </c>
      <c r="E11" s="12">
        <v>45190</v>
      </c>
      <c r="F11" s="10"/>
      <c r="G11" s="34">
        <f t="shared" si="0"/>
        <v>45193</v>
      </c>
      <c r="H11" s="34">
        <f t="shared" si="1"/>
        <v>45196</v>
      </c>
      <c r="L11" t="str">
        <f ca="1"/>
        <v>오이민</v>
      </c>
      <c r="M11" t="str">
        <f ca="1"/>
        <v>SP</v>
      </c>
      <c r="N11" s="14">
        <f ca="1"/>
        <v>45196</v>
      </c>
      <c r="O11" s="14">
        <f ca="1"/>
        <v>45199</v>
      </c>
      <c r="P11" s="15">
        <f ca="1"/>
        <v>11990</v>
      </c>
      <c r="R11" s="31">
        <f ca="1"/>
        <v>45203</v>
      </c>
      <c r="S11" s="29">
        <f ca="1"/>
        <v>0</v>
      </c>
      <c r="T11" s="29">
        <f ca="1"/>
        <v>0</v>
      </c>
      <c r="U11" s="29">
        <f ca="1"/>
        <v>0</v>
      </c>
      <c r="V11" s="29">
        <f ca="1"/>
        <v>0</v>
      </c>
      <c r="X11" s="31">
        <f ca="1"/>
        <v>45203</v>
      </c>
      <c r="Y11" s="29">
        <f ca="1"/>
        <v>0</v>
      </c>
      <c r="Z11" s="29">
        <f ca="1"/>
        <v>0</v>
      </c>
      <c r="AA11" s="29">
        <f ca="1"/>
        <v>0</v>
      </c>
      <c r="AB11" s="29">
        <f ca="1"/>
        <v>0</v>
      </c>
    </row>
    <row r="12" spans="1:28">
      <c r="A12" s="9" t="s">
        <v>25</v>
      </c>
      <c r="B12" s="10" t="s">
        <v>7</v>
      </c>
      <c r="C12" s="36" t="s">
        <v>26</v>
      </c>
      <c r="D12" s="11">
        <v>30650</v>
      </c>
      <c r="E12" s="12">
        <v>45190</v>
      </c>
      <c r="F12" s="10"/>
      <c r="G12" s="34">
        <f t="shared" si="0"/>
        <v>45194</v>
      </c>
      <c r="H12" s="34">
        <f t="shared" si="1"/>
        <v>45199</v>
      </c>
      <c r="L12" t="str">
        <f ca="1"/>
        <v>최의기</v>
      </c>
      <c r="M12" t="str">
        <f ca="1"/>
        <v>SP</v>
      </c>
      <c r="N12" s="14">
        <f ca="1"/>
        <v>45196</v>
      </c>
      <c r="O12" s="14">
        <f ca="1"/>
        <v>45201</v>
      </c>
      <c r="P12" s="15">
        <f ca="1"/>
        <v>27250</v>
      </c>
      <c r="R12" s="31">
        <f ca="1"/>
        <v>45204</v>
      </c>
      <c r="S12" s="29">
        <f ca="1"/>
        <v>0</v>
      </c>
      <c r="T12" s="29">
        <f ca="1"/>
        <v>0</v>
      </c>
      <c r="U12" s="29">
        <f ca="1"/>
        <v>50040</v>
      </c>
      <c r="V12" s="29">
        <f ca="1"/>
        <v>2</v>
      </c>
      <c r="X12" s="31">
        <f ca="1"/>
        <v>45204</v>
      </c>
      <c r="Y12" s="29">
        <f ca="1"/>
        <v>0</v>
      </c>
      <c r="Z12" s="29">
        <f ca="1"/>
        <v>0</v>
      </c>
      <c r="AA12" s="29">
        <f ca="1"/>
        <v>50040</v>
      </c>
      <c r="AB12" s="29">
        <f ca="1"/>
        <v>2</v>
      </c>
    </row>
    <row r="13" spans="1:28">
      <c r="A13" s="9" t="s">
        <v>27</v>
      </c>
      <c r="B13" s="10" t="s">
        <v>7</v>
      </c>
      <c r="C13" s="36" t="s">
        <v>28</v>
      </c>
      <c r="D13" s="11">
        <v>7990</v>
      </c>
      <c r="E13" s="12">
        <v>45193</v>
      </c>
      <c r="F13" s="10"/>
      <c r="G13" s="34">
        <f t="shared" si="0"/>
        <v>45195</v>
      </c>
      <c r="H13" s="34">
        <f t="shared" si="1"/>
        <v>45197</v>
      </c>
      <c r="L13" t="str">
        <f ca="1"/>
        <v>임주임</v>
      </c>
      <c r="M13" t="str">
        <f ca="1"/>
        <v>SP</v>
      </c>
      <c r="N13" s="14">
        <f ca="1"/>
        <v>45197</v>
      </c>
      <c r="O13" s="14">
        <f ca="1"/>
        <v>45198</v>
      </c>
      <c r="P13" s="15">
        <f ca="1"/>
        <v>5990</v>
      </c>
      <c r="R13" s="31">
        <f ca="1"/>
        <v>45205</v>
      </c>
      <c r="S13" s="29">
        <f ca="1"/>
        <v>0</v>
      </c>
      <c r="T13" s="29">
        <f ca="1"/>
        <v>0</v>
      </c>
      <c r="U13" s="29">
        <f ca="1"/>
        <v>0</v>
      </c>
      <c r="V13" s="29">
        <f ca="1"/>
        <v>0</v>
      </c>
      <c r="X13" s="31">
        <f ca="1"/>
        <v>45205</v>
      </c>
      <c r="Y13" s="29">
        <f ca="1"/>
        <v>0</v>
      </c>
      <c r="Z13" s="29">
        <f ca="1"/>
        <v>0</v>
      </c>
      <c r="AA13" s="29">
        <f ca="1"/>
        <v>0</v>
      </c>
      <c r="AB13" s="29">
        <f ca="1"/>
        <v>0</v>
      </c>
    </row>
    <row r="14" spans="1:28">
      <c r="A14" s="9" t="s">
        <v>29</v>
      </c>
      <c r="B14" s="10" t="s">
        <v>7</v>
      </c>
      <c r="C14" s="36" t="s">
        <v>30</v>
      </c>
      <c r="D14" s="11">
        <v>11870</v>
      </c>
      <c r="E14" s="12">
        <v>45193</v>
      </c>
      <c r="F14" s="10"/>
      <c r="G14" s="34">
        <f t="shared" si="0"/>
        <v>45195</v>
      </c>
      <c r="H14" s="34">
        <f t="shared" si="1"/>
        <v>45198</v>
      </c>
      <c r="L14" t="str">
        <f ca="1"/>
        <v>최소임</v>
      </c>
      <c r="M14" t="str">
        <f ca="1"/>
        <v>SP</v>
      </c>
      <c r="N14" s="14">
        <f ca="1"/>
        <v>45197</v>
      </c>
      <c r="O14" s="14">
        <f ca="1"/>
        <v>45198</v>
      </c>
      <c r="P14" s="15">
        <f ca="1"/>
        <v>5990</v>
      </c>
      <c r="R14" s="31">
        <f ca="1"/>
        <v>45206</v>
      </c>
      <c r="S14" s="29">
        <f ca="1"/>
        <v>0</v>
      </c>
      <c r="T14" s="29">
        <f ca="1"/>
        <v>0</v>
      </c>
      <c r="U14" s="29">
        <f ca="1"/>
        <v>70050</v>
      </c>
      <c r="V14" s="29">
        <f ca="1"/>
        <v>2</v>
      </c>
      <c r="X14" s="31">
        <f ca="1"/>
        <v>45206</v>
      </c>
      <c r="Y14" s="29">
        <f ca="1"/>
        <v>0</v>
      </c>
      <c r="Z14" s="29">
        <f ca="1"/>
        <v>0</v>
      </c>
      <c r="AA14" s="29">
        <f ca="1"/>
        <v>70050</v>
      </c>
      <c r="AB14" s="29">
        <f ca="1"/>
        <v>2</v>
      </c>
    </row>
    <row r="15" spans="1:28">
      <c r="A15" s="9" t="s">
        <v>31</v>
      </c>
      <c r="B15" s="10" t="s">
        <v>7</v>
      </c>
      <c r="C15" s="36" t="s">
        <v>32</v>
      </c>
      <c r="D15" s="11">
        <v>52420</v>
      </c>
      <c r="E15" s="12">
        <v>45194</v>
      </c>
      <c r="F15" s="10"/>
      <c r="G15" s="34">
        <f t="shared" si="0"/>
        <v>45195</v>
      </c>
      <c r="H15" s="34">
        <f t="shared" si="1"/>
        <v>45203</v>
      </c>
      <c r="L15" t="str">
        <f ca="1"/>
        <v>양교승</v>
      </c>
      <c r="M15" t="str">
        <f ca="1"/>
        <v>SP</v>
      </c>
      <c r="N15" s="14">
        <f ca="1"/>
        <v>45197</v>
      </c>
      <c r="O15" s="14">
        <f ca="1"/>
        <v>45199</v>
      </c>
      <c r="P15" s="15">
        <f ca="1"/>
        <v>8390</v>
      </c>
      <c r="R15" s="31" t="str">
        <f ca="1"/>
        <v>Total</v>
      </c>
      <c r="S15" s="29">
        <f ca="1"/>
        <v>605330</v>
      </c>
      <c r="T15" s="29">
        <f ca="1"/>
        <v>44</v>
      </c>
      <c r="U15" s="29">
        <f ca="1"/>
        <v>605330</v>
      </c>
      <c r="V15" s="29">
        <f ca="1"/>
        <v>44</v>
      </c>
      <c r="X15" s="31" t="str">
        <f ca="1"/>
        <v>Total</v>
      </c>
      <c r="Y15" s="29">
        <f ca="1"/>
        <v>605330</v>
      </c>
      <c r="Z15" s="29">
        <f ca="1"/>
        <v>44</v>
      </c>
      <c r="AA15" s="29">
        <f ca="1"/>
        <v>605330</v>
      </c>
      <c r="AB15" s="29">
        <f ca="1"/>
        <v>44</v>
      </c>
    </row>
    <row r="16" spans="1:28">
      <c r="A16" s="9" t="s">
        <v>33</v>
      </c>
      <c r="B16" s="10" t="s">
        <v>7</v>
      </c>
      <c r="C16" s="36" t="s">
        <v>34</v>
      </c>
      <c r="D16" s="11">
        <v>3340</v>
      </c>
      <c r="E16" s="12">
        <v>45194</v>
      </c>
      <c r="F16" s="10"/>
      <c r="G16" s="34">
        <f t="shared" si="0"/>
        <v>45195</v>
      </c>
      <c r="H16" s="34">
        <f t="shared" si="1"/>
        <v>45195</v>
      </c>
      <c r="L16" t="str">
        <f ca="1"/>
        <v>문시희</v>
      </c>
      <c r="M16" t="str">
        <f ca="1"/>
        <v>SP</v>
      </c>
      <c r="N16" s="14">
        <f ca="1"/>
        <v>45197</v>
      </c>
      <c r="O16" s="14">
        <f ca="1"/>
        <v>45200</v>
      </c>
      <c r="P16" s="15">
        <f ca="1"/>
        <v>19030</v>
      </c>
      <c r="R16" s="31"/>
      <c r="S16" s="29"/>
      <c r="T16" s="29"/>
      <c r="U16" s="29"/>
      <c r="V16" s="29"/>
      <c r="X16" s="31"/>
      <c r="Y16" s="29"/>
      <c r="Z16" s="29"/>
      <c r="AA16" s="29"/>
      <c r="AB16" s="29"/>
    </row>
    <row r="17" spans="1:28">
      <c r="A17" s="9" t="s">
        <v>35</v>
      </c>
      <c r="B17" s="10" t="s">
        <v>7</v>
      </c>
      <c r="C17" s="36" t="s">
        <v>36</v>
      </c>
      <c r="D17" s="11">
        <v>14270</v>
      </c>
      <c r="E17" s="12">
        <v>45193</v>
      </c>
      <c r="F17" s="10"/>
      <c r="G17" s="34">
        <f t="shared" si="0"/>
        <v>45195</v>
      </c>
      <c r="H17" s="34">
        <f t="shared" si="1"/>
        <v>45197</v>
      </c>
      <c r="L17" t="str">
        <f ca="1"/>
        <v>여순혜</v>
      </c>
      <c r="M17" t="str">
        <f ca="1"/>
        <v>SP</v>
      </c>
      <c r="N17" s="14">
        <f ca="1"/>
        <v>45197</v>
      </c>
      <c r="O17" s="14">
        <f ca="1"/>
        <v>45201</v>
      </c>
      <c r="P17" s="15">
        <f ca="1"/>
        <v>15480</v>
      </c>
      <c r="R17" s="31"/>
      <c r="S17" s="29"/>
      <c r="T17" s="29"/>
      <c r="U17" s="29"/>
      <c r="V17" s="29"/>
      <c r="X17" s="31"/>
      <c r="Y17" s="29"/>
      <c r="Z17" s="29"/>
      <c r="AA17" s="29"/>
      <c r="AB17" s="29"/>
    </row>
    <row r="18" spans="1:28">
      <c r="A18" s="9" t="s">
        <v>37</v>
      </c>
      <c r="B18" s="10" t="s">
        <v>7</v>
      </c>
      <c r="C18" s="36" t="s">
        <v>38</v>
      </c>
      <c r="D18" s="11">
        <v>19030</v>
      </c>
      <c r="E18" s="12">
        <v>45191</v>
      </c>
      <c r="F18" s="10"/>
      <c r="G18" s="34">
        <f t="shared" si="0"/>
        <v>45195</v>
      </c>
      <c r="H18" s="34">
        <f t="shared" si="1"/>
        <v>45198</v>
      </c>
      <c r="L18" t="str">
        <f ca="1"/>
        <v>조현수</v>
      </c>
      <c r="M18" t="str">
        <f ca="1"/>
        <v>SP</v>
      </c>
      <c r="N18" s="14">
        <f ca="1"/>
        <v>45197</v>
      </c>
      <c r="O18" s="14">
        <f ca="1"/>
        <v>45201</v>
      </c>
      <c r="P18" s="15">
        <f ca="1"/>
        <v>15490</v>
      </c>
      <c r="R18" s="31"/>
      <c r="S18" s="29"/>
      <c r="T18" s="29"/>
      <c r="U18" s="29"/>
      <c r="V18" s="29"/>
      <c r="X18" s="31"/>
      <c r="Y18" s="29"/>
      <c r="Z18" s="29"/>
      <c r="AA18" s="29"/>
      <c r="AB18" s="29"/>
    </row>
    <row r="19" spans="1:28">
      <c r="A19" s="9" t="s">
        <v>39</v>
      </c>
      <c r="B19" s="10" t="s">
        <v>7</v>
      </c>
      <c r="C19" s="36" t="s">
        <v>40</v>
      </c>
      <c r="D19" s="11">
        <v>9010</v>
      </c>
      <c r="E19" s="12">
        <v>45194</v>
      </c>
      <c r="F19" s="10"/>
      <c r="G19" s="34">
        <f t="shared" si="0"/>
        <v>45195</v>
      </c>
      <c r="H19" s="34">
        <f t="shared" si="1"/>
        <v>45196</v>
      </c>
      <c r="L19" t="str">
        <f ca="1"/>
        <v>염성유</v>
      </c>
      <c r="M19" t="str">
        <f ca="1"/>
        <v>SP</v>
      </c>
      <c r="N19" s="14">
        <f ca="1"/>
        <v>45197</v>
      </c>
      <c r="O19" s="14">
        <f ca="1"/>
        <v>45201</v>
      </c>
      <c r="P19" s="15">
        <f ca="1"/>
        <v>24290</v>
      </c>
      <c r="R19" s="31"/>
      <c r="S19" s="29"/>
      <c r="T19" s="29"/>
      <c r="U19" s="29"/>
      <c r="V19" s="29"/>
      <c r="X19" s="31"/>
      <c r="Y19" s="29"/>
      <c r="Z19" s="29"/>
      <c r="AA19" s="29"/>
      <c r="AB19" s="29"/>
    </row>
    <row r="20" spans="1:28">
      <c r="A20" s="9" t="s">
        <v>41</v>
      </c>
      <c r="B20" s="10" t="s">
        <v>10</v>
      </c>
      <c r="C20" s="36" t="s">
        <v>42</v>
      </c>
      <c r="D20" s="11">
        <v>21930</v>
      </c>
      <c r="E20" s="12">
        <v>45195</v>
      </c>
      <c r="F20" s="10" t="s">
        <v>12</v>
      </c>
      <c r="G20" s="34">
        <f t="shared" si="0"/>
        <v>45195</v>
      </c>
      <c r="H20" s="34">
        <f t="shared" si="1"/>
        <v>45197</v>
      </c>
      <c r="L20" t="str">
        <f ca="1"/>
        <v>권미기</v>
      </c>
      <c r="M20" t="str">
        <f ca="1"/>
        <v>SP</v>
      </c>
      <c r="N20" s="14">
        <f ca="1"/>
        <v>45198</v>
      </c>
      <c r="O20" s="14">
        <f ca="1"/>
        <v>45199</v>
      </c>
      <c r="P20" s="15">
        <f ca="1"/>
        <v>7790</v>
      </c>
      <c r="R20" s="31"/>
      <c r="S20" s="29"/>
      <c r="T20" s="29"/>
      <c r="U20" s="29"/>
      <c r="V20" s="29"/>
      <c r="X20" s="31"/>
      <c r="Y20" s="29"/>
      <c r="Z20" s="29"/>
      <c r="AA20" s="29"/>
      <c r="AB20" s="29"/>
    </row>
    <row r="21" spans="1:28">
      <c r="A21" s="9" t="s">
        <v>43</v>
      </c>
      <c r="B21" s="10" t="s">
        <v>7</v>
      </c>
      <c r="C21" s="36" t="s">
        <v>44</v>
      </c>
      <c r="D21" s="11">
        <v>39210</v>
      </c>
      <c r="E21" s="12">
        <v>45191</v>
      </c>
      <c r="F21" s="10"/>
      <c r="G21" s="34">
        <f t="shared" si="0"/>
        <v>45195</v>
      </c>
      <c r="H21" s="34">
        <f t="shared" si="1"/>
        <v>45201</v>
      </c>
      <c r="L21" t="str">
        <f ca="1"/>
        <v>송명우</v>
      </c>
      <c r="M21" t="str">
        <f ca="1"/>
        <v>SP</v>
      </c>
      <c r="N21" s="14">
        <f ca="1"/>
        <v>45198</v>
      </c>
      <c r="O21" s="14">
        <f ca="1"/>
        <v>45199</v>
      </c>
      <c r="P21" s="15">
        <f ca="1"/>
        <v>8400</v>
      </c>
      <c r="R21" s="31"/>
      <c r="S21" s="29"/>
      <c r="T21" s="29"/>
      <c r="U21" s="29"/>
      <c r="V21" s="29"/>
      <c r="X21" s="31"/>
      <c r="Y21" s="29"/>
      <c r="Z21" s="29"/>
      <c r="AA21" s="29"/>
      <c r="AB21" s="29"/>
    </row>
    <row r="22" spans="1:28">
      <c r="A22" s="9" t="s">
        <v>45</v>
      </c>
      <c r="B22" s="10" t="s">
        <v>7</v>
      </c>
      <c r="C22" s="36" t="s">
        <v>46</v>
      </c>
      <c r="D22" s="11">
        <v>20430</v>
      </c>
      <c r="E22" s="12">
        <v>45192</v>
      </c>
      <c r="F22" s="10"/>
      <c r="G22" s="34">
        <f t="shared" si="0"/>
        <v>45195</v>
      </c>
      <c r="H22" s="34">
        <f t="shared" si="1"/>
        <v>45198</v>
      </c>
      <c r="L22" t="str">
        <f ca="1"/>
        <v>최영인</v>
      </c>
      <c r="M22" t="str">
        <f ca="1"/>
        <v>SP</v>
      </c>
      <c r="N22" s="14">
        <f ca="1"/>
        <v>45198</v>
      </c>
      <c r="O22" s="14">
        <f ca="1"/>
        <v>45200</v>
      </c>
      <c r="P22" s="15">
        <f ca="1"/>
        <v>11490</v>
      </c>
      <c r="R22" s="31"/>
      <c r="S22" s="29"/>
      <c r="T22" s="29"/>
      <c r="U22" s="29"/>
      <c r="V22" s="29"/>
      <c r="X22" s="31"/>
      <c r="Y22" s="29"/>
      <c r="Z22" s="29"/>
      <c r="AA22" s="29"/>
      <c r="AB22" s="29"/>
    </row>
    <row r="23" spans="1:28">
      <c r="A23" s="9" t="s">
        <v>47</v>
      </c>
      <c r="B23" s="10" t="s">
        <v>7</v>
      </c>
      <c r="C23" s="36" t="s">
        <v>48</v>
      </c>
      <c r="D23" s="11">
        <v>18910</v>
      </c>
      <c r="E23" s="12">
        <v>45193</v>
      </c>
      <c r="F23" s="10"/>
      <c r="G23" s="34">
        <f t="shared" si="0"/>
        <v>45195</v>
      </c>
      <c r="H23" s="34">
        <f t="shared" si="1"/>
        <v>45198</v>
      </c>
      <c r="L23" t="str">
        <f ca="1"/>
        <v>양영유</v>
      </c>
      <c r="M23" t="str">
        <f ca="1"/>
        <v>SP</v>
      </c>
      <c r="N23" s="14">
        <f ca="1"/>
        <v>45198</v>
      </c>
      <c r="O23" s="14">
        <f ca="1"/>
        <v>45200</v>
      </c>
      <c r="P23" s="15">
        <f ca="1"/>
        <v>12270</v>
      </c>
      <c r="R23" s="31"/>
      <c r="S23" s="29"/>
      <c r="T23" s="29"/>
      <c r="U23" s="29"/>
      <c r="V23" s="29"/>
      <c r="X23" s="31"/>
      <c r="Y23" s="29"/>
      <c r="Z23" s="29"/>
      <c r="AA23" s="29"/>
      <c r="AB23" s="29"/>
    </row>
    <row r="24" spans="1:28">
      <c r="A24" s="9" t="s">
        <v>49</v>
      </c>
      <c r="B24" s="10" t="s">
        <v>10</v>
      </c>
      <c r="C24" s="36" t="s">
        <v>50</v>
      </c>
      <c r="D24" s="11">
        <v>0</v>
      </c>
      <c r="E24" s="12">
        <v>45196</v>
      </c>
      <c r="F24" s="10"/>
      <c r="G24" s="34">
        <f t="shared" si="0"/>
        <v>45196</v>
      </c>
      <c r="H24" s="34">
        <f t="shared" si="1"/>
        <v>45203</v>
      </c>
      <c r="L24" t="str">
        <f ca="1"/>
        <v>신명란</v>
      </c>
      <c r="M24" t="str">
        <f ca="1"/>
        <v>SP</v>
      </c>
      <c r="N24" s="14">
        <f ca="1"/>
        <v>45198</v>
      </c>
      <c r="O24" s="14">
        <f ca="1"/>
        <v>45200</v>
      </c>
      <c r="P24" s="15">
        <f ca="1"/>
        <v>13270</v>
      </c>
      <c r="R24" s="31"/>
      <c r="S24" s="29"/>
      <c r="T24" s="29"/>
      <c r="U24" s="29"/>
      <c r="V24" s="29"/>
      <c r="X24" s="31"/>
      <c r="Y24" s="29"/>
      <c r="Z24" s="29"/>
      <c r="AA24" s="29"/>
      <c r="AB24" s="29"/>
    </row>
    <row r="25" spans="1:28">
      <c r="A25" s="9" t="s">
        <v>51</v>
      </c>
      <c r="B25" s="10" t="s">
        <v>7</v>
      </c>
      <c r="C25" s="36" t="s">
        <v>52</v>
      </c>
      <c r="D25" s="11">
        <v>4590</v>
      </c>
      <c r="E25" s="12">
        <v>45192</v>
      </c>
      <c r="F25" s="10"/>
      <c r="G25" s="34">
        <f t="shared" si="0"/>
        <v>45196</v>
      </c>
      <c r="H25" s="34">
        <f t="shared" si="1"/>
        <v>45197</v>
      </c>
      <c r="L25" t="str">
        <f ca="1"/>
        <v>여영빈</v>
      </c>
      <c r="M25" t="str">
        <f ca="1"/>
        <v>SP</v>
      </c>
      <c r="N25" s="14">
        <f ca="1"/>
        <v>45198</v>
      </c>
      <c r="O25" s="14">
        <f ca="1"/>
        <v>45200</v>
      </c>
      <c r="P25" s="15">
        <f ca="1"/>
        <v>14270</v>
      </c>
      <c r="R25" s="31"/>
      <c r="S25" s="29"/>
      <c r="T25" s="29"/>
      <c r="U25" s="29"/>
      <c r="V25" s="29"/>
      <c r="X25" s="31"/>
      <c r="Y25" s="29"/>
      <c r="Z25" s="29"/>
      <c r="AA25" s="29"/>
      <c r="AB25" s="29"/>
    </row>
    <row r="26" spans="1:28">
      <c r="A26" s="9" t="s">
        <v>53</v>
      </c>
      <c r="B26" s="10" t="s">
        <v>7</v>
      </c>
      <c r="C26" s="36" t="s">
        <v>54</v>
      </c>
      <c r="D26" s="11">
        <v>24990</v>
      </c>
      <c r="E26" s="12">
        <v>45194</v>
      </c>
      <c r="F26" s="10"/>
      <c r="G26" s="34">
        <f t="shared" si="0"/>
        <v>45196</v>
      </c>
      <c r="H26" s="34">
        <f t="shared" si="1"/>
        <v>45200</v>
      </c>
      <c r="L26" t="str">
        <f ca="1"/>
        <v>정가옥</v>
      </c>
      <c r="M26" t="str">
        <f ca="1"/>
        <v>SP</v>
      </c>
      <c r="N26" s="14">
        <f ca="1"/>
        <v>45198</v>
      </c>
      <c r="O26" s="14">
        <f ca="1"/>
        <v>45201</v>
      </c>
      <c r="P26" s="15">
        <f ca="1"/>
        <v>19030</v>
      </c>
      <c r="R26" s="31"/>
      <c r="S26" s="29"/>
      <c r="T26" s="29"/>
      <c r="U26" s="29"/>
      <c r="V26" s="29"/>
      <c r="X26" s="31"/>
      <c r="Y26" s="29"/>
      <c r="Z26" s="29"/>
      <c r="AA26" s="29"/>
      <c r="AB26" s="29"/>
    </row>
    <row r="27" spans="1:28">
      <c r="A27" s="9" t="s">
        <v>55</v>
      </c>
      <c r="B27" s="10" t="s">
        <v>7</v>
      </c>
      <c r="C27" s="36" t="s">
        <v>56</v>
      </c>
      <c r="D27" s="11">
        <v>6490</v>
      </c>
      <c r="E27" s="12">
        <v>45193</v>
      </c>
      <c r="F27" s="10"/>
      <c r="G27" s="34">
        <f t="shared" si="0"/>
        <v>45196</v>
      </c>
      <c r="H27" s="34">
        <f t="shared" si="1"/>
        <v>45197</v>
      </c>
      <c r="L27" t="str">
        <f ca="1"/>
        <v>김선수</v>
      </c>
      <c r="M27" t="str">
        <f ca="1"/>
        <v>SP</v>
      </c>
      <c r="N27" s="14">
        <f ca="1"/>
        <v>45198</v>
      </c>
      <c r="O27" s="14">
        <f ca="1"/>
        <v>45201</v>
      </c>
      <c r="P27" s="15">
        <f ca="1"/>
        <v>25230</v>
      </c>
      <c r="R27" s="31"/>
      <c r="S27" s="29"/>
      <c r="T27" s="29"/>
      <c r="U27" s="29"/>
      <c r="V27" s="29"/>
      <c r="X27" s="31"/>
      <c r="Y27" s="29"/>
      <c r="Z27" s="29"/>
      <c r="AA27" s="29"/>
      <c r="AB27" s="29"/>
    </row>
    <row r="28" spans="1:28">
      <c r="A28" s="9" t="s">
        <v>57</v>
      </c>
      <c r="B28" s="10" t="s">
        <v>7</v>
      </c>
      <c r="C28" s="36" t="s">
        <v>58</v>
      </c>
      <c r="D28" s="11">
        <v>20430</v>
      </c>
      <c r="E28" s="12">
        <v>45192</v>
      </c>
      <c r="F28" s="10"/>
      <c r="G28" s="34">
        <f t="shared" si="0"/>
        <v>45196</v>
      </c>
      <c r="H28" s="34">
        <f t="shared" si="1"/>
        <v>45199</v>
      </c>
      <c r="L28" t="str">
        <f ca="1"/>
        <v>황혜성</v>
      </c>
      <c r="M28" t="str">
        <f ca="1"/>
        <v>SP</v>
      </c>
      <c r="N28" s="14">
        <f ca="1"/>
        <v>45199</v>
      </c>
      <c r="O28" s="14">
        <f ca="1"/>
        <v>45200</v>
      </c>
      <c r="P28" s="15">
        <f ca="1"/>
        <v>5980</v>
      </c>
      <c r="R28" s="31"/>
      <c r="S28" s="29"/>
      <c r="T28" s="29"/>
      <c r="U28" s="29"/>
      <c r="V28" s="29"/>
      <c r="X28" s="31"/>
      <c r="Y28" s="29"/>
      <c r="Z28" s="29"/>
      <c r="AA28" s="29"/>
      <c r="AB28" s="29"/>
    </row>
    <row r="29" spans="1:28">
      <c r="A29" s="9" t="s">
        <v>59</v>
      </c>
      <c r="B29" s="10" t="s">
        <v>7</v>
      </c>
      <c r="C29" s="36" t="s">
        <v>60</v>
      </c>
      <c r="D29" s="11">
        <v>8990</v>
      </c>
      <c r="E29" s="12">
        <v>45192</v>
      </c>
      <c r="F29" s="10"/>
      <c r="G29" s="34">
        <f t="shared" si="0"/>
        <v>45196</v>
      </c>
      <c r="H29" s="34">
        <f t="shared" si="1"/>
        <v>45198</v>
      </c>
      <c r="L29" t="str">
        <f ca="1"/>
        <v>석정린</v>
      </c>
      <c r="M29" t="str">
        <f ca="1"/>
        <v>SP</v>
      </c>
      <c r="N29" s="14">
        <f ca="1"/>
        <v>45199</v>
      </c>
      <c r="O29" s="14">
        <f ca="1"/>
        <v>45200</v>
      </c>
      <c r="P29" s="15">
        <f ca="1"/>
        <v>6990</v>
      </c>
      <c r="R29" s="31"/>
      <c r="S29" s="29"/>
      <c r="T29" s="29"/>
      <c r="U29" s="29"/>
      <c r="V29" s="29"/>
      <c r="X29" s="31"/>
      <c r="Y29" s="29"/>
      <c r="Z29" s="29"/>
      <c r="AA29" s="29"/>
      <c r="AB29" s="29"/>
    </row>
    <row r="30" spans="1:28">
      <c r="A30" s="9" t="s">
        <v>61</v>
      </c>
      <c r="B30" s="10" t="s">
        <v>7</v>
      </c>
      <c r="C30" s="36" t="s">
        <v>62</v>
      </c>
      <c r="D30" s="11">
        <v>17830</v>
      </c>
      <c r="E30" s="12">
        <v>45192</v>
      </c>
      <c r="F30" s="10"/>
      <c r="G30" s="34">
        <f t="shared" si="0"/>
        <v>45196</v>
      </c>
      <c r="H30" s="34">
        <f t="shared" si="1"/>
        <v>45199</v>
      </c>
      <c r="L30" t="str">
        <f ca="1"/>
        <v>나세주</v>
      </c>
      <c r="M30" t="str">
        <f ca="1"/>
        <v>SP</v>
      </c>
      <c r="N30" s="14">
        <f ca="1"/>
        <v>45199</v>
      </c>
      <c r="O30" s="14">
        <f ca="1"/>
        <v>45200</v>
      </c>
      <c r="P30" s="15">
        <f ca="1"/>
        <v>9500</v>
      </c>
      <c r="R30" s="31"/>
      <c r="S30" s="29"/>
      <c r="T30" s="29"/>
      <c r="U30" s="29"/>
      <c r="V30" s="29"/>
      <c r="X30" s="31"/>
      <c r="Y30" s="29"/>
      <c r="Z30" s="29"/>
      <c r="AA30" s="29"/>
      <c r="AB30" s="29"/>
    </row>
    <row r="31" spans="1:28">
      <c r="A31" s="9" t="s">
        <v>63</v>
      </c>
      <c r="B31" s="10" t="s">
        <v>7</v>
      </c>
      <c r="C31" s="36" t="s">
        <v>64</v>
      </c>
      <c r="D31" s="11">
        <v>10510</v>
      </c>
      <c r="E31" s="12">
        <v>45194</v>
      </c>
      <c r="F31" s="10"/>
      <c r="G31" s="34">
        <f t="shared" si="0"/>
        <v>45196</v>
      </c>
      <c r="H31" s="34">
        <f t="shared" si="1"/>
        <v>45197</v>
      </c>
      <c r="L31" t="str">
        <f ca="1"/>
        <v>정솔언</v>
      </c>
      <c r="M31" t="str">
        <f ca="1"/>
        <v>SP</v>
      </c>
      <c r="N31" s="14">
        <f ca="1"/>
        <v>45199</v>
      </c>
      <c r="O31" s="14">
        <f ca="1"/>
        <v>45200</v>
      </c>
      <c r="P31" s="15">
        <f ca="1"/>
        <v>9620</v>
      </c>
      <c r="R31" s="31"/>
      <c r="S31" s="29"/>
      <c r="T31" s="29"/>
      <c r="U31" s="29"/>
      <c r="V31" s="29"/>
      <c r="X31" s="31"/>
      <c r="Y31" s="29"/>
      <c r="Z31" s="29"/>
      <c r="AA31" s="29"/>
      <c r="AB31" s="29"/>
    </row>
    <row r="32" spans="1:28">
      <c r="A32" s="9" t="s">
        <v>65</v>
      </c>
      <c r="B32" s="10" t="s">
        <v>7</v>
      </c>
      <c r="C32" s="36" t="s">
        <v>66</v>
      </c>
      <c r="D32" s="11">
        <v>7990</v>
      </c>
      <c r="E32" s="12">
        <v>45194</v>
      </c>
      <c r="F32" s="10"/>
      <c r="G32" s="34">
        <f t="shared" si="0"/>
        <v>45196</v>
      </c>
      <c r="H32" s="34">
        <f t="shared" si="1"/>
        <v>45198</v>
      </c>
      <c r="L32" t="str">
        <f ca="1"/>
        <v>주은현</v>
      </c>
      <c r="M32" t="str">
        <f ca="1"/>
        <v>SP</v>
      </c>
      <c r="N32" s="14">
        <f ca="1"/>
        <v>45199</v>
      </c>
      <c r="O32" s="14">
        <f ca="1"/>
        <v>45200</v>
      </c>
      <c r="P32" s="15">
        <f ca="1"/>
        <v>9620</v>
      </c>
      <c r="R32" s="31"/>
      <c r="S32" s="29"/>
      <c r="T32" s="29"/>
      <c r="U32" s="29"/>
      <c r="V32" s="29"/>
      <c r="X32" s="31"/>
      <c r="Y32" s="29"/>
      <c r="Z32" s="29"/>
      <c r="AA32" s="29"/>
      <c r="AB32" s="29"/>
    </row>
    <row r="33" spans="1:28">
      <c r="A33" s="9" t="s">
        <v>67</v>
      </c>
      <c r="B33" s="10" t="s">
        <v>7</v>
      </c>
      <c r="C33" s="36" t="s">
        <v>68</v>
      </c>
      <c r="D33" s="11">
        <v>14270</v>
      </c>
      <c r="E33" s="12">
        <v>45191</v>
      </c>
      <c r="F33" s="10"/>
      <c r="G33" s="34">
        <f t="shared" si="0"/>
        <v>45196</v>
      </c>
      <c r="H33" s="34">
        <f t="shared" si="1"/>
        <v>45198</v>
      </c>
      <c r="L33" t="str">
        <f ca="1"/>
        <v>강승서</v>
      </c>
      <c r="M33" t="str">
        <f ca="1"/>
        <v>SP</v>
      </c>
      <c r="N33" s="14">
        <f ca="1"/>
        <v>45199</v>
      </c>
      <c r="O33" s="14">
        <f ca="1"/>
        <v>45200</v>
      </c>
      <c r="P33" s="15">
        <f ca="1"/>
        <v>9620</v>
      </c>
      <c r="R33" s="31"/>
      <c r="S33" s="29"/>
      <c r="T33" s="29"/>
      <c r="U33" s="29"/>
      <c r="V33" s="29"/>
      <c r="X33" s="31"/>
      <c r="Y33" s="29"/>
      <c r="Z33" s="29"/>
      <c r="AA33" s="29"/>
      <c r="AB33" s="29"/>
    </row>
    <row r="34" spans="1:28">
      <c r="A34" s="9" t="s">
        <v>69</v>
      </c>
      <c r="B34" s="13" t="s">
        <v>70</v>
      </c>
      <c r="C34" s="36" t="s">
        <v>71</v>
      </c>
      <c r="D34" s="11">
        <v>8990</v>
      </c>
      <c r="E34" s="12">
        <v>45192</v>
      </c>
      <c r="F34" s="10"/>
      <c r="G34" s="34">
        <f t="shared" si="0"/>
        <v>45196</v>
      </c>
      <c r="H34" s="34">
        <f t="shared" si="1"/>
        <v>45198</v>
      </c>
      <c r="L34" t="str">
        <f ca="1"/>
        <v>최윤련</v>
      </c>
      <c r="M34" t="str">
        <f ca="1"/>
        <v>SP</v>
      </c>
      <c r="N34" s="14">
        <f ca="1"/>
        <v>45199</v>
      </c>
      <c r="O34" s="14">
        <f ca="1"/>
        <v>45201</v>
      </c>
      <c r="P34" s="15">
        <f ca="1"/>
        <v>6990</v>
      </c>
      <c r="R34" s="31"/>
      <c r="S34" s="29"/>
      <c r="T34" s="29"/>
      <c r="U34" s="29"/>
      <c r="V34" s="29"/>
      <c r="X34" s="31"/>
      <c r="Y34" s="29"/>
      <c r="Z34" s="29"/>
      <c r="AA34" s="29"/>
      <c r="AB34" s="29"/>
    </row>
    <row r="35" spans="1:28">
      <c r="A35" s="9" t="s">
        <v>72</v>
      </c>
      <c r="B35" s="10" t="s">
        <v>7</v>
      </c>
      <c r="C35" s="36" t="s">
        <v>73</v>
      </c>
      <c r="D35" s="11">
        <v>10010</v>
      </c>
      <c r="E35" s="12">
        <v>45194</v>
      </c>
      <c r="F35" s="10"/>
      <c r="G35" s="34">
        <f t="shared" si="0"/>
        <v>45196</v>
      </c>
      <c r="H35" s="34">
        <f t="shared" si="1"/>
        <v>45197</v>
      </c>
      <c r="L35" t="str">
        <f ca="1"/>
        <v>오유란</v>
      </c>
      <c r="M35" t="str">
        <f ca="1"/>
        <v>SP</v>
      </c>
      <c r="N35" s="14">
        <f ca="1"/>
        <v>45199</v>
      </c>
      <c r="O35" s="14">
        <f ca="1"/>
        <v>45201</v>
      </c>
      <c r="P35" s="15">
        <f ca="1"/>
        <v>13270</v>
      </c>
      <c r="R35" s="31"/>
      <c r="S35" s="29"/>
      <c r="T35" s="29"/>
      <c r="U35" s="29"/>
      <c r="V35" s="29"/>
      <c r="X35" s="31"/>
      <c r="Y35" s="29"/>
      <c r="Z35" s="29"/>
      <c r="AA35" s="29"/>
      <c r="AB35" s="29"/>
    </row>
    <row r="36" spans="1:28">
      <c r="A36" s="9" t="s">
        <v>74</v>
      </c>
      <c r="B36" s="13" t="s">
        <v>70</v>
      </c>
      <c r="C36" s="36" t="s">
        <v>75</v>
      </c>
      <c r="D36" s="11">
        <v>11990</v>
      </c>
      <c r="E36" s="12">
        <v>45190</v>
      </c>
      <c r="F36" s="10"/>
      <c r="G36" s="34">
        <f t="shared" si="0"/>
        <v>45196</v>
      </c>
      <c r="H36" s="34">
        <f t="shared" si="1"/>
        <v>45199</v>
      </c>
      <c r="L36" t="str">
        <f ca="1"/>
        <v>원교성</v>
      </c>
      <c r="M36" t="str">
        <f ca="1"/>
        <v>SP</v>
      </c>
      <c r="N36" s="14">
        <f ca="1"/>
        <v>45199</v>
      </c>
      <c r="O36" s="14">
        <f ca="1"/>
        <v>45201</v>
      </c>
      <c r="P36" s="15">
        <f ca="1"/>
        <v>15060</v>
      </c>
      <c r="R36" s="31"/>
      <c r="S36" s="29"/>
      <c r="T36" s="29"/>
      <c r="U36" s="29"/>
      <c r="V36" s="29"/>
      <c r="X36" s="31"/>
      <c r="Y36" s="29"/>
      <c r="Z36" s="29"/>
      <c r="AA36" s="29"/>
      <c r="AB36" s="29"/>
    </row>
    <row r="37" spans="1:28">
      <c r="A37" s="9" t="s">
        <v>76</v>
      </c>
      <c r="B37" s="13" t="s">
        <v>70</v>
      </c>
      <c r="C37" s="36" t="s">
        <v>77</v>
      </c>
      <c r="D37" s="11">
        <v>14270</v>
      </c>
      <c r="E37" s="12">
        <v>45193</v>
      </c>
      <c r="F37" s="10"/>
      <c r="G37" s="34">
        <f t="shared" si="0"/>
        <v>45196</v>
      </c>
      <c r="H37" s="34">
        <f t="shared" si="1"/>
        <v>45198</v>
      </c>
      <c r="L37" t="str">
        <f ca="1"/>
        <v>공의진</v>
      </c>
      <c r="M37" t="str">
        <f ca="1"/>
        <v>SP</v>
      </c>
      <c r="N37" s="14">
        <f ca="1"/>
        <v>45199</v>
      </c>
      <c r="O37" s="14">
        <f ca="1"/>
        <v>45201</v>
      </c>
      <c r="P37" s="15">
        <f ca="1"/>
        <v>15270</v>
      </c>
      <c r="R37" s="31"/>
      <c r="S37" s="29"/>
      <c r="T37" s="29"/>
      <c r="U37" s="29"/>
      <c r="V37" s="29"/>
      <c r="X37" s="31"/>
      <c r="Y37" s="29"/>
      <c r="Z37" s="29"/>
      <c r="AA37" s="29"/>
      <c r="AB37" s="29"/>
    </row>
    <row r="38" spans="1:28">
      <c r="A38" s="9" t="s">
        <v>78</v>
      </c>
      <c r="B38" s="13" t="s">
        <v>70</v>
      </c>
      <c r="C38" s="36" t="s">
        <v>79</v>
      </c>
      <c r="D38" s="11">
        <v>16770</v>
      </c>
      <c r="E38" s="12">
        <v>45193</v>
      </c>
      <c r="F38" s="10"/>
      <c r="G38" s="34">
        <f t="shared" si="0"/>
        <v>45196</v>
      </c>
      <c r="H38" s="34">
        <f t="shared" si="1"/>
        <v>45198</v>
      </c>
      <c r="L38" t="str">
        <f ca="1"/>
        <v>원이래</v>
      </c>
      <c r="M38" t="str">
        <f ca="1"/>
        <v>SP</v>
      </c>
      <c r="N38" s="14">
        <f ca="1"/>
        <v>45199</v>
      </c>
      <c r="O38" s="14">
        <f ca="1"/>
        <v>45202</v>
      </c>
      <c r="P38" s="15">
        <f ca="1"/>
        <v>10690</v>
      </c>
      <c r="R38" s="31"/>
      <c r="S38" s="29"/>
      <c r="T38" s="29"/>
      <c r="U38" s="29"/>
      <c r="V38" s="29"/>
      <c r="X38" s="31"/>
      <c r="Y38" s="29"/>
      <c r="Z38" s="29"/>
      <c r="AA38" s="29"/>
      <c r="AB38" s="29"/>
    </row>
    <row r="39" spans="1:28">
      <c r="A39" s="9" t="s">
        <v>80</v>
      </c>
      <c r="B39" s="13" t="s">
        <v>70</v>
      </c>
      <c r="C39" s="36" t="s">
        <v>81</v>
      </c>
      <c r="D39" s="11">
        <v>0</v>
      </c>
      <c r="E39" s="12">
        <v>45196</v>
      </c>
      <c r="F39" s="10"/>
      <c r="G39" s="34">
        <f t="shared" si="0"/>
        <v>45196</v>
      </c>
      <c r="H39" s="34">
        <f t="shared" si="1"/>
        <v>45198</v>
      </c>
      <c r="L39" t="str">
        <f ca="1"/>
        <v>민정연</v>
      </c>
      <c r="M39" t="str">
        <f ca="1"/>
        <v>SP</v>
      </c>
      <c r="N39" s="14">
        <f ca="1"/>
        <v>45199</v>
      </c>
      <c r="O39" s="14">
        <f ca="1"/>
        <v>45202</v>
      </c>
      <c r="P39" s="15">
        <f ca="1"/>
        <v>17430</v>
      </c>
      <c r="R39" s="31"/>
      <c r="S39" s="29"/>
      <c r="T39" s="29"/>
      <c r="U39" s="29"/>
      <c r="V39" s="29"/>
      <c r="X39" s="31"/>
      <c r="Y39" s="29"/>
      <c r="Z39" s="29"/>
      <c r="AA39" s="29"/>
      <c r="AB39" s="29"/>
    </row>
    <row r="40" spans="1:28">
      <c r="A40" s="9" t="s">
        <v>82</v>
      </c>
      <c r="B40" s="13" t="s">
        <v>70</v>
      </c>
      <c r="C40" s="36" t="s">
        <v>83</v>
      </c>
      <c r="D40" s="11">
        <v>10010</v>
      </c>
      <c r="E40" s="12">
        <v>45193</v>
      </c>
      <c r="F40" s="10"/>
      <c r="G40" s="34">
        <f t="shared" si="0"/>
        <v>45196</v>
      </c>
      <c r="H40" s="34">
        <f t="shared" si="1"/>
        <v>45197</v>
      </c>
      <c r="L40" t="str">
        <f ca="1"/>
        <v>진비율</v>
      </c>
      <c r="M40" t="str">
        <f ca="1"/>
        <v>SP</v>
      </c>
      <c r="N40" s="14">
        <f ca="1"/>
        <v>45199</v>
      </c>
      <c r="O40" s="14">
        <f ca="1"/>
        <v>45204</v>
      </c>
      <c r="P40" s="15">
        <f ca="1"/>
        <v>31050</v>
      </c>
      <c r="R40" s="31"/>
      <c r="S40" s="29"/>
      <c r="T40" s="29"/>
      <c r="U40" s="29"/>
      <c r="V40" s="29"/>
      <c r="X40" s="31"/>
      <c r="Y40" s="29"/>
      <c r="Z40" s="29"/>
      <c r="AA40" s="29"/>
      <c r="AB40" s="29"/>
    </row>
    <row r="41" spans="1:28">
      <c r="A41" s="9" t="s">
        <v>84</v>
      </c>
      <c r="B41" s="13" t="s">
        <v>70</v>
      </c>
      <c r="C41" s="36" t="s">
        <v>85</v>
      </c>
      <c r="D41" s="11">
        <v>27250</v>
      </c>
      <c r="E41" s="12">
        <v>45194</v>
      </c>
      <c r="F41" s="10"/>
      <c r="G41" s="34">
        <f t="shared" si="0"/>
        <v>45196</v>
      </c>
      <c r="H41" s="34">
        <f t="shared" si="1"/>
        <v>45201</v>
      </c>
      <c r="L41" t="str">
        <f ca="1"/>
        <v>백은준</v>
      </c>
      <c r="M41" t="str">
        <f ca="1"/>
        <v>SP</v>
      </c>
      <c r="N41" s="14">
        <f ca="1"/>
        <v>45199</v>
      </c>
      <c r="O41" s="14">
        <f ca="1"/>
        <v>45206</v>
      </c>
      <c r="P41" s="15">
        <f ca="1"/>
        <v>23990</v>
      </c>
      <c r="R41" s="31"/>
      <c r="S41" s="29"/>
      <c r="T41" s="29"/>
      <c r="U41" s="29"/>
      <c r="V41" s="29"/>
      <c r="X41" s="31"/>
      <c r="Y41" s="29"/>
      <c r="Z41" s="29"/>
      <c r="AA41" s="29"/>
      <c r="AB41" s="29"/>
    </row>
    <row r="42" spans="1:28">
      <c r="A42" s="9" t="s">
        <v>86</v>
      </c>
      <c r="B42" s="13" t="s">
        <v>70</v>
      </c>
      <c r="C42" s="36" t="s">
        <v>87</v>
      </c>
      <c r="D42" s="11">
        <v>13270</v>
      </c>
      <c r="E42" s="12">
        <v>45194</v>
      </c>
      <c r="F42" s="10"/>
      <c r="G42" s="34">
        <f t="shared" si="0"/>
        <v>45196</v>
      </c>
      <c r="H42" s="34">
        <f t="shared" si="1"/>
        <v>45198</v>
      </c>
      <c r="L42" t="str">
        <f ca="1"/>
        <v>최정우</v>
      </c>
      <c r="M42" t="str">
        <f ca="1"/>
        <v>SP</v>
      </c>
      <c r="N42" s="14">
        <f ca="1"/>
        <v>45199</v>
      </c>
      <c r="O42" s="14">
        <f ca="1"/>
        <v>45206</v>
      </c>
      <c r="P42" s="15">
        <f ca="1"/>
        <v>46060</v>
      </c>
      <c r="R42" s="31"/>
      <c r="S42" s="29"/>
      <c r="T42" s="29"/>
      <c r="U42" s="29"/>
      <c r="V42" s="29"/>
      <c r="X42" s="31"/>
      <c r="Y42" s="29"/>
      <c r="Z42" s="29"/>
      <c r="AA42" s="29"/>
      <c r="AB42" s="29"/>
    </row>
    <row r="43" spans="1:28">
      <c r="A43" s="9" t="s">
        <v>88</v>
      </c>
      <c r="B43" s="13" t="s">
        <v>70</v>
      </c>
      <c r="C43" s="36" t="s">
        <v>89</v>
      </c>
      <c r="D43" s="11">
        <v>5870</v>
      </c>
      <c r="E43" s="12">
        <v>45193</v>
      </c>
      <c r="F43" s="10"/>
      <c r="G43" s="34">
        <f t="shared" si="0"/>
        <v>45196</v>
      </c>
      <c r="H43" s="34">
        <f t="shared" si="1"/>
        <v>45197</v>
      </c>
      <c r="L43" t="str">
        <f ca="1"/>
        <v>도규연</v>
      </c>
      <c r="M43" t="str">
        <f ca="1"/>
        <v>SP</v>
      </c>
      <c r="N43" s="14">
        <f ca="1"/>
        <v>45200</v>
      </c>
      <c r="O43" s="14">
        <f ca="1"/>
        <v>45200</v>
      </c>
      <c r="P43" s="15">
        <f ca="1"/>
        <v>5100</v>
      </c>
      <c r="R43" s="31"/>
      <c r="S43" s="29"/>
      <c r="T43" s="29"/>
      <c r="U43" s="29"/>
      <c r="V43" s="29"/>
      <c r="X43" s="31"/>
      <c r="Y43" s="29"/>
      <c r="Z43" s="29"/>
      <c r="AA43" s="29"/>
      <c r="AB43" s="29"/>
    </row>
    <row r="44" spans="1:28">
      <c r="A44" s="9" t="s">
        <v>90</v>
      </c>
      <c r="B44" s="13" t="s">
        <v>70</v>
      </c>
      <c r="C44" s="36" t="s">
        <v>91</v>
      </c>
      <c r="D44" s="11">
        <v>15490</v>
      </c>
      <c r="E44" s="12">
        <v>45192</v>
      </c>
      <c r="F44" s="10"/>
      <c r="G44" s="34">
        <f t="shared" si="0"/>
        <v>45197</v>
      </c>
      <c r="H44" s="34">
        <f t="shared" si="1"/>
        <v>45201</v>
      </c>
      <c r="L44" t="str">
        <f ca="1"/>
        <v>백주옥</v>
      </c>
      <c r="M44" t="str">
        <f ca="1"/>
        <v>SP</v>
      </c>
      <c r="N44" s="14">
        <f ca="1"/>
        <v>45200</v>
      </c>
      <c r="O44" s="14">
        <f ca="1"/>
        <v>45201</v>
      </c>
      <c r="P44" s="15">
        <f ca="1"/>
        <v>7510</v>
      </c>
      <c r="R44" s="31"/>
      <c r="S44" s="29"/>
      <c r="T44" s="29"/>
      <c r="U44" s="29"/>
      <c r="V44" s="29"/>
      <c r="X44" s="31"/>
      <c r="Y44" s="29"/>
      <c r="Z44" s="29"/>
      <c r="AA44" s="29"/>
      <c r="AB44" s="29"/>
    </row>
    <row r="45" spans="1:28">
      <c r="A45" s="9" t="s">
        <v>92</v>
      </c>
      <c r="B45" s="13" t="s">
        <v>70</v>
      </c>
      <c r="C45" s="36" t="s">
        <v>93</v>
      </c>
      <c r="D45" s="11">
        <v>5990</v>
      </c>
      <c r="E45" s="12">
        <v>45191</v>
      </c>
      <c r="F45" s="10"/>
      <c r="G45" s="34">
        <f t="shared" si="0"/>
        <v>45197</v>
      </c>
      <c r="H45" s="34">
        <f t="shared" si="1"/>
        <v>45198</v>
      </c>
      <c r="L45" t="str">
        <f ca="1"/>
        <v>이희수</v>
      </c>
      <c r="M45" t="str">
        <f ca="1"/>
        <v>SP</v>
      </c>
      <c r="N45" s="14">
        <f ca="1"/>
        <v>45200</v>
      </c>
      <c r="O45" s="14">
        <f ca="1"/>
        <v>45202</v>
      </c>
      <c r="P45" s="15">
        <f ca="1"/>
        <v>10990</v>
      </c>
      <c r="R45" s="31"/>
      <c r="S45" s="29"/>
      <c r="T45" s="29"/>
      <c r="U45" s="29"/>
      <c r="V45" s="29"/>
      <c r="X45" s="31"/>
      <c r="Y45" s="29"/>
      <c r="Z45" s="29"/>
      <c r="AA45" s="29"/>
      <c r="AB45" s="29"/>
    </row>
    <row r="46" spans="1:28">
      <c r="A46" s="9" t="s">
        <v>94</v>
      </c>
      <c r="B46" s="13" t="s">
        <v>70</v>
      </c>
      <c r="C46" s="36" t="s">
        <v>95</v>
      </c>
      <c r="D46" s="11">
        <v>19030</v>
      </c>
      <c r="E46" s="12">
        <v>45190</v>
      </c>
      <c r="F46" s="10"/>
      <c r="G46" s="34">
        <f t="shared" si="0"/>
        <v>45197</v>
      </c>
      <c r="H46" s="34">
        <f t="shared" si="1"/>
        <v>45200</v>
      </c>
      <c r="L46" t="str">
        <f ca="1"/>
        <v>탁의늘</v>
      </c>
      <c r="M46" t="str">
        <f ca="1"/>
        <v>SP</v>
      </c>
      <c r="N46" s="14">
        <f ca="1"/>
        <v>45200</v>
      </c>
      <c r="O46" s="14">
        <f ca="1"/>
        <v>45202</v>
      </c>
      <c r="P46" s="15">
        <f ca="1"/>
        <v>16770</v>
      </c>
      <c r="R46" s="31"/>
      <c r="S46" s="29"/>
      <c r="T46" s="29"/>
      <c r="U46" s="29"/>
      <c r="V46" s="29"/>
      <c r="X46" s="31"/>
      <c r="Y46" s="29"/>
      <c r="Z46" s="29"/>
      <c r="AA46" s="29"/>
      <c r="AB46" s="29"/>
    </row>
    <row r="47" spans="1:28">
      <c r="A47" s="9" t="s">
        <v>96</v>
      </c>
      <c r="B47" s="13" t="s">
        <v>70</v>
      </c>
      <c r="C47" s="36" t="s">
        <v>97</v>
      </c>
      <c r="D47" s="11">
        <v>5990</v>
      </c>
      <c r="E47" s="12">
        <v>45195</v>
      </c>
      <c r="F47" s="10"/>
      <c r="G47" s="34">
        <f t="shared" si="0"/>
        <v>45197</v>
      </c>
      <c r="H47" s="34">
        <f t="shared" si="1"/>
        <v>45198</v>
      </c>
      <c r="L47" t="str">
        <f ca="1"/>
        <v>전승미</v>
      </c>
      <c r="M47" t="str">
        <f ca="1"/>
        <v>SP</v>
      </c>
      <c r="N47" s="14">
        <f ca="1"/>
        <v>45200</v>
      </c>
      <c r="O47" s="14">
        <f ca="1"/>
        <v>45204</v>
      </c>
      <c r="P47" s="15">
        <f ca="1"/>
        <v>18990</v>
      </c>
      <c r="R47" s="31"/>
      <c r="S47" s="29"/>
      <c r="T47" s="29"/>
      <c r="U47" s="29"/>
      <c r="V47" s="29"/>
      <c r="X47" s="31"/>
      <c r="Y47" s="29"/>
      <c r="Z47" s="29"/>
      <c r="AA47" s="29"/>
      <c r="AB47" s="29"/>
    </row>
    <row r="48" spans="1:28">
      <c r="A48" s="9" t="s">
        <v>98</v>
      </c>
      <c r="B48" s="13" t="s">
        <v>70</v>
      </c>
      <c r="C48" s="36" t="s">
        <v>99</v>
      </c>
      <c r="D48" s="11">
        <v>15480</v>
      </c>
      <c r="E48" s="12">
        <v>45195</v>
      </c>
      <c r="F48" s="10"/>
      <c r="G48" s="34">
        <f t="shared" si="0"/>
        <v>45197</v>
      </c>
      <c r="H48" s="34">
        <f t="shared" si="1"/>
        <v>45201</v>
      </c>
      <c r="L48" t="str">
        <f ca="1"/>
        <v>합계</v>
      </c>
      <c r="M48" t="str">
        <f ca="1"/>
        <v>44건</v>
      </c>
      <c r="N48" s="14" t="str">
        <f ca="1"/>
        <v/>
      </c>
      <c r="O48" s="14" t="str">
        <f ca="1"/>
        <v/>
      </c>
      <c r="P48" s="15">
        <f ca="1"/>
        <v>605330</v>
      </c>
      <c r="R48" s="31"/>
      <c r="S48" s="29"/>
      <c r="T48" s="29"/>
      <c r="U48" s="29"/>
      <c r="V48" s="29"/>
      <c r="X48" s="31"/>
      <c r="Y48" s="29"/>
      <c r="Z48" s="29"/>
      <c r="AA48" s="29"/>
      <c r="AB48" s="29"/>
    </row>
    <row r="49" spans="1:28">
      <c r="A49" s="9" t="s">
        <v>100</v>
      </c>
      <c r="B49" s="13" t="s">
        <v>70</v>
      </c>
      <c r="C49" s="36" t="s">
        <v>101</v>
      </c>
      <c r="D49" s="11">
        <v>8390</v>
      </c>
      <c r="E49" s="12">
        <v>45191</v>
      </c>
      <c r="F49" s="10"/>
      <c r="G49" s="34">
        <f t="shared" si="0"/>
        <v>45197</v>
      </c>
      <c r="H49" s="34">
        <f t="shared" si="1"/>
        <v>45199</v>
      </c>
      <c r="N49" s="14"/>
      <c r="O49" s="14"/>
      <c r="P49" s="15"/>
      <c r="R49" s="31"/>
      <c r="S49" s="29"/>
      <c r="T49" s="29"/>
      <c r="U49" s="29"/>
      <c r="V49" s="29"/>
      <c r="X49" s="31"/>
      <c r="Y49" s="29"/>
      <c r="Z49" s="29"/>
      <c r="AA49" s="29"/>
      <c r="AB49" s="29"/>
    </row>
    <row r="50" spans="1:28">
      <c r="A50" s="9" t="s">
        <v>102</v>
      </c>
      <c r="B50" s="13" t="s">
        <v>70</v>
      </c>
      <c r="C50" s="36" t="s">
        <v>103</v>
      </c>
      <c r="D50" s="11">
        <v>24290</v>
      </c>
      <c r="E50" s="12">
        <v>45192</v>
      </c>
      <c r="F50" s="10"/>
      <c r="G50" s="34">
        <f t="shared" si="0"/>
        <v>45197</v>
      </c>
      <c r="H50" s="34">
        <f t="shared" si="1"/>
        <v>45201</v>
      </c>
      <c r="N50" s="14"/>
      <c r="O50" s="14"/>
      <c r="P50" s="15"/>
      <c r="R50" s="31"/>
      <c r="S50" s="29"/>
      <c r="T50" s="29"/>
      <c r="U50" s="29"/>
      <c r="V50" s="29"/>
      <c r="X50" s="31"/>
      <c r="Y50" s="29"/>
      <c r="Z50" s="29"/>
      <c r="AA50" s="29"/>
      <c r="AB50" s="29"/>
    </row>
    <row r="51" spans="1:28">
      <c r="A51" s="9" t="s">
        <v>104</v>
      </c>
      <c r="B51" s="13" t="s">
        <v>70</v>
      </c>
      <c r="C51" s="36" t="s">
        <v>105</v>
      </c>
      <c r="D51" s="11">
        <v>12270</v>
      </c>
      <c r="E51" s="12">
        <v>45197</v>
      </c>
      <c r="F51" s="10"/>
      <c r="G51" s="34">
        <f t="shared" si="0"/>
        <v>45198</v>
      </c>
      <c r="H51" s="34">
        <f t="shared" si="1"/>
        <v>45200</v>
      </c>
      <c r="N51" s="14"/>
      <c r="O51" s="14"/>
      <c r="P51" s="15"/>
      <c r="R51" s="31"/>
      <c r="S51" s="29"/>
      <c r="T51" s="29"/>
      <c r="U51" s="29"/>
      <c r="V51" s="29"/>
      <c r="X51" s="31"/>
      <c r="Y51" s="29"/>
      <c r="Z51" s="29"/>
      <c r="AA51" s="29"/>
      <c r="AB51" s="29"/>
    </row>
    <row r="52" spans="1:28">
      <c r="A52" s="9" t="s">
        <v>106</v>
      </c>
      <c r="B52" s="13" t="s">
        <v>70</v>
      </c>
      <c r="C52" s="36" t="s">
        <v>107</v>
      </c>
      <c r="D52" s="11">
        <v>14270</v>
      </c>
      <c r="E52" s="12">
        <v>45190</v>
      </c>
      <c r="F52" s="10"/>
      <c r="G52" s="34">
        <f t="shared" si="0"/>
        <v>45198</v>
      </c>
      <c r="H52" s="34">
        <f t="shared" si="1"/>
        <v>45200</v>
      </c>
      <c r="N52" s="14"/>
      <c r="O52" s="14"/>
      <c r="P52" s="15"/>
      <c r="R52" s="31"/>
      <c r="S52" s="29"/>
      <c r="T52" s="29"/>
      <c r="U52" s="29"/>
      <c r="V52" s="29"/>
      <c r="X52" s="31"/>
      <c r="Y52" s="29"/>
      <c r="Z52" s="29"/>
      <c r="AA52" s="29"/>
      <c r="AB52" s="29"/>
    </row>
    <row r="53" spans="1:28">
      <c r="A53" s="9" t="s">
        <v>108</v>
      </c>
      <c r="B53" s="13" t="s">
        <v>70</v>
      </c>
      <c r="C53" s="36" t="s">
        <v>109</v>
      </c>
      <c r="D53" s="11">
        <v>11490</v>
      </c>
      <c r="E53" s="12">
        <v>45195</v>
      </c>
      <c r="F53" s="10"/>
      <c r="G53" s="34">
        <f t="shared" si="0"/>
        <v>45198</v>
      </c>
      <c r="H53" s="34">
        <f t="shared" si="1"/>
        <v>45200</v>
      </c>
      <c r="N53" s="14"/>
      <c r="O53" s="14"/>
      <c r="P53" s="15"/>
      <c r="R53" s="31"/>
      <c r="S53" s="29"/>
      <c r="T53" s="29"/>
      <c r="U53" s="29"/>
      <c r="V53" s="29"/>
      <c r="X53" s="31"/>
      <c r="Y53" s="29"/>
      <c r="Z53" s="29"/>
      <c r="AA53" s="29"/>
      <c r="AB53" s="29"/>
    </row>
    <row r="54" spans="1:28">
      <c r="A54" s="9" t="s">
        <v>110</v>
      </c>
      <c r="B54" s="13" t="s">
        <v>70</v>
      </c>
      <c r="C54" s="36" t="s">
        <v>111</v>
      </c>
      <c r="D54" s="11">
        <v>25230</v>
      </c>
      <c r="E54" s="12">
        <v>45194</v>
      </c>
      <c r="F54" s="10"/>
      <c r="G54" s="34">
        <f t="shared" si="0"/>
        <v>45198</v>
      </c>
      <c r="H54" s="34">
        <f t="shared" si="1"/>
        <v>45201</v>
      </c>
      <c r="N54" s="14"/>
      <c r="O54" s="14"/>
      <c r="P54" s="15"/>
      <c r="R54" s="31"/>
      <c r="S54" s="29"/>
      <c r="T54" s="29"/>
      <c r="U54" s="29"/>
      <c r="V54" s="29"/>
      <c r="X54" s="31"/>
      <c r="Y54" s="29"/>
      <c r="Z54" s="29"/>
      <c r="AA54" s="29"/>
      <c r="AB54" s="29"/>
    </row>
    <row r="55" spans="1:28">
      <c r="A55" s="9" t="s">
        <v>112</v>
      </c>
      <c r="B55" s="13" t="s">
        <v>70</v>
      </c>
      <c r="C55" s="36" t="s">
        <v>113</v>
      </c>
      <c r="D55" s="11">
        <v>13270</v>
      </c>
      <c r="E55" s="12">
        <v>45195</v>
      </c>
      <c r="F55" s="10"/>
      <c r="G55" s="34">
        <f t="shared" si="0"/>
        <v>45198</v>
      </c>
      <c r="H55" s="34">
        <f t="shared" si="1"/>
        <v>45200</v>
      </c>
      <c r="N55" s="14"/>
      <c r="O55" s="14"/>
      <c r="P55" s="15"/>
      <c r="R55" s="31"/>
      <c r="S55" s="29"/>
      <c r="T55" s="29"/>
      <c r="U55" s="29"/>
      <c r="V55" s="29"/>
      <c r="X55" s="31"/>
      <c r="Y55" s="29"/>
      <c r="Z55" s="29"/>
      <c r="AA55" s="29"/>
      <c r="AB55" s="29"/>
    </row>
    <row r="56" spans="1:28">
      <c r="A56" s="9" t="s">
        <v>114</v>
      </c>
      <c r="B56" s="13" t="s">
        <v>70</v>
      </c>
      <c r="C56" s="36" t="s">
        <v>115</v>
      </c>
      <c r="D56" s="11">
        <v>8400</v>
      </c>
      <c r="E56" s="12">
        <v>45194</v>
      </c>
      <c r="F56" s="10"/>
      <c r="G56" s="34">
        <f t="shared" si="0"/>
        <v>45198</v>
      </c>
      <c r="H56" s="34">
        <f t="shared" si="1"/>
        <v>45199</v>
      </c>
      <c r="N56" s="14"/>
      <c r="O56" s="14"/>
      <c r="P56" s="15"/>
      <c r="R56" s="31"/>
      <c r="S56" s="29"/>
      <c r="T56" s="29"/>
      <c r="U56" s="29"/>
      <c r="V56" s="29"/>
      <c r="X56" s="31"/>
      <c r="Y56" s="29"/>
      <c r="Z56" s="29"/>
      <c r="AA56" s="29"/>
      <c r="AB56" s="29"/>
    </row>
    <row r="57" spans="1:28">
      <c r="A57" s="9" t="s">
        <v>116</v>
      </c>
      <c r="B57" s="13" t="s">
        <v>70</v>
      </c>
      <c r="C57" s="36" t="s">
        <v>117</v>
      </c>
      <c r="D57" s="11">
        <v>19030</v>
      </c>
      <c r="E57" s="12">
        <v>45193</v>
      </c>
      <c r="F57" s="10"/>
      <c r="G57" s="34">
        <f t="shared" si="0"/>
        <v>45198</v>
      </c>
      <c r="H57" s="34">
        <f t="shared" si="1"/>
        <v>45201</v>
      </c>
      <c r="N57" s="14"/>
      <c r="O57" s="14"/>
      <c r="P57" s="15"/>
      <c r="R57" s="31"/>
      <c r="S57" s="29"/>
      <c r="T57" s="29"/>
      <c r="U57" s="29"/>
      <c r="V57" s="29"/>
      <c r="X57" s="31"/>
      <c r="Y57" s="29"/>
      <c r="Z57" s="29"/>
      <c r="AA57" s="29"/>
      <c r="AB57" s="29"/>
    </row>
    <row r="58" spans="1:28">
      <c r="A58" s="9" t="s">
        <v>118</v>
      </c>
      <c r="B58" s="13" t="s">
        <v>70</v>
      </c>
      <c r="C58" s="36" t="s">
        <v>119</v>
      </c>
      <c r="D58" s="11">
        <v>7790</v>
      </c>
      <c r="E58" s="12">
        <v>45193</v>
      </c>
      <c r="F58" s="10"/>
      <c r="G58" s="34">
        <f t="shared" si="0"/>
        <v>45198</v>
      </c>
      <c r="H58" s="34">
        <f t="shared" si="1"/>
        <v>45199</v>
      </c>
      <c r="N58" s="14"/>
      <c r="O58" s="14"/>
      <c r="P58" s="15"/>
      <c r="R58" s="31"/>
      <c r="S58" s="29"/>
      <c r="T58" s="29"/>
      <c r="U58" s="29"/>
      <c r="V58" s="29"/>
      <c r="X58" s="31"/>
      <c r="Y58" s="29"/>
      <c r="Z58" s="29"/>
      <c r="AA58" s="29"/>
      <c r="AB58" s="29"/>
    </row>
    <row r="59" spans="1:28">
      <c r="A59" s="9" t="s">
        <v>120</v>
      </c>
      <c r="B59" s="10" t="s">
        <v>7</v>
      </c>
      <c r="C59" s="36" t="s">
        <v>121</v>
      </c>
      <c r="D59" s="11">
        <v>7980</v>
      </c>
      <c r="E59" s="12">
        <v>45197</v>
      </c>
      <c r="F59" s="10"/>
      <c r="G59" s="34">
        <f t="shared" si="0"/>
        <v>45198</v>
      </c>
      <c r="H59" s="34">
        <f t="shared" si="1"/>
        <v>45200</v>
      </c>
      <c r="N59" s="14"/>
      <c r="O59" s="14"/>
      <c r="P59" s="15"/>
      <c r="R59" s="31"/>
      <c r="S59" s="29"/>
      <c r="T59" s="29"/>
      <c r="U59" s="29"/>
      <c r="V59" s="29"/>
      <c r="X59" s="31"/>
      <c r="Y59" s="29"/>
      <c r="Z59" s="29"/>
      <c r="AA59" s="29"/>
      <c r="AB59" s="29"/>
    </row>
    <row r="60" spans="1:28">
      <c r="A60" s="9" t="s">
        <v>122</v>
      </c>
      <c r="B60" s="10" t="s">
        <v>7</v>
      </c>
      <c r="C60" s="36" t="s">
        <v>123</v>
      </c>
      <c r="D60" s="11">
        <v>5100</v>
      </c>
      <c r="E60" s="12">
        <v>45196</v>
      </c>
      <c r="F60" s="10"/>
      <c r="G60" s="34">
        <f t="shared" si="0"/>
        <v>45198</v>
      </c>
      <c r="H60" s="34">
        <f t="shared" si="1"/>
        <v>45198</v>
      </c>
      <c r="N60" s="14"/>
      <c r="O60" s="14"/>
      <c r="P60" s="15"/>
      <c r="R60" s="31"/>
      <c r="S60" s="29"/>
      <c r="T60" s="29"/>
      <c r="U60" s="29"/>
      <c r="V60" s="29"/>
      <c r="X60" s="31"/>
      <c r="Y60" s="29"/>
      <c r="Z60" s="29"/>
      <c r="AA60" s="29"/>
      <c r="AB60" s="29"/>
    </row>
    <row r="61" spans="1:28">
      <c r="A61" s="9" t="s">
        <v>124</v>
      </c>
      <c r="B61" s="10" t="s">
        <v>7</v>
      </c>
      <c r="C61" s="36" t="s">
        <v>125</v>
      </c>
      <c r="D61" s="11">
        <v>25020</v>
      </c>
      <c r="E61" s="12">
        <v>45193</v>
      </c>
      <c r="F61" s="10"/>
      <c r="G61" s="34">
        <f t="shared" si="0"/>
        <v>45198</v>
      </c>
      <c r="H61" s="34">
        <f t="shared" si="1"/>
        <v>45201</v>
      </c>
      <c r="N61" s="14"/>
      <c r="O61" s="14"/>
      <c r="P61" s="15"/>
      <c r="R61" s="31"/>
      <c r="S61" s="29"/>
      <c r="T61" s="29"/>
      <c r="U61" s="29"/>
      <c r="V61" s="29"/>
      <c r="X61" s="31"/>
      <c r="Y61" s="29"/>
      <c r="Z61" s="29"/>
      <c r="AA61" s="29"/>
      <c r="AB61" s="29"/>
    </row>
    <row r="62" spans="1:28">
      <c r="A62" s="9" t="s">
        <v>126</v>
      </c>
      <c r="B62" s="10" t="s">
        <v>7</v>
      </c>
      <c r="C62" s="36" t="s">
        <v>127</v>
      </c>
      <c r="D62" s="11">
        <v>11490</v>
      </c>
      <c r="E62" s="12">
        <v>45194</v>
      </c>
      <c r="F62" s="10"/>
      <c r="G62" s="34">
        <f t="shared" si="0"/>
        <v>45198</v>
      </c>
      <c r="H62" s="34">
        <f t="shared" si="1"/>
        <v>45200</v>
      </c>
      <c r="N62" s="14"/>
      <c r="O62" s="14"/>
      <c r="P62" s="15"/>
      <c r="R62" s="31"/>
      <c r="S62" s="29"/>
      <c r="T62" s="29"/>
      <c r="U62" s="29"/>
      <c r="V62" s="29"/>
      <c r="X62" s="31"/>
      <c r="Y62" s="29"/>
      <c r="Z62" s="29"/>
      <c r="AA62" s="29"/>
      <c r="AB62" s="29"/>
    </row>
    <row r="63" spans="1:28">
      <c r="A63" s="9" t="s">
        <v>128</v>
      </c>
      <c r="B63" s="10" t="s">
        <v>129</v>
      </c>
      <c r="C63" s="36" t="s">
        <v>130</v>
      </c>
      <c r="D63" s="11">
        <v>-10</v>
      </c>
      <c r="E63" s="12">
        <v>45198</v>
      </c>
      <c r="F63" s="10" t="s">
        <v>12</v>
      </c>
      <c r="G63" s="34">
        <f t="shared" si="0"/>
        <v>45198</v>
      </c>
      <c r="H63" s="34">
        <f t="shared" si="1"/>
        <v>45200</v>
      </c>
      <c r="N63" s="14"/>
      <c r="O63" s="14"/>
      <c r="P63" s="15"/>
      <c r="R63" s="31"/>
      <c r="S63" s="29"/>
      <c r="T63" s="29"/>
      <c r="U63" s="29"/>
      <c r="V63" s="29"/>
      <c r="X63" s="31"/>
      <c r="Y63" s="29"/>
      <c r="Z63" s="29"/>
      <c r="AA63" s="29"/>
      <c r="AB63" s="29"/>
    </row>
    <row r="64" spans="1:28">
      <c r="A64" s="9" t="s">
        <v>131</v>
      </c>
      <c r="B64" s="10" t="s">
        <v>7</v>
      </c>
      <c r="C64" s="36" t="s">
        <v>132</v>
      </c>
      <c r="D64" s="11">
        <v>5350</v>
      </c>
      <c r="E64" s="12">
        <v>45198</v>
      </c>
      <c r="F64" s="10"/>
      <c r="G64" s="34">
        <f t="shared" si="0"/>
        <v>45199</v>
      </c>
      <c r="H64" s="34">
        <f t="shared" si="1"/>
        <v>45199</v>
      </c>
      <c r="N64" s="14"/>
      <c r="O64" s="14"/>
      <c r="P64" s="15"/>
      <c r="R64" s="31"/>
      <c r="S64" s="29"/>
      <c r="T64" s="29"/>
      <c r="U64" s="29"/>
      <c r="V64" s="29"/>
      <c r="X64" s="31"/>
      <c r="Y64" s="29"/>
      <c r="Z64" s="29"/>
      <c r="AA64" s="29"/>
      <c r="AB64" s="29"/>
    </row>
    <row r="65" spans="1:28">
      <c r="A65" s="9" t="s">
        <v>133</v>
      </c>
      <c r="B65" s="10" t="s">
        <v>7</v>
      </c>
      <c r="C65" s="36" t="s">
        <v>134</v>
      </c>
      <c r="D65" s="11">
        <v>10690</v>
      </c>
      <c r="E65" s="12">
        <v>45195</v>
      </c>
      <c r="F65" s="10"/>
      <c r="G65" s="34">
        <f t="shared" si="0"/>
        <v>45199</v>
      </c>
      <c r="H65" s="34">
        <f t="shared" si="1"/>
        <v>45202</v>
      </c>
      <c r="N65" s="14"/>
      <c r="O65" s="14"/>
      <c r="P65" s="15"/>
      <c r="R65" s="31"/>
      <c r="S65" s="29"/>
      <c r="T65" s="29"/>
      <c r="U65" s="29"/>
      <c r="V65" s="29"/>
      <c r="X65" s="31"/>
      <c r="Y65" s="29"/>
      <c r="Z65" s="29"/>
      <c r="AA65" s="29"/>
      <c r="AB65" s="29"/>
    </row>
    <row r="66" spans="1:28">
      <c r="A66" s="9" t="s">
        <v>135</v>
      </c>
      <c r="B66" s="13" t="s">
        <v>70</v>
      </c>
      <c r="C66" s="36" t="s">
        <v>136</v>
      </c>
      <c r="D66" s="11">
        <v>9620</v>
      </c>
      <c r="E66" s="12">
        <v>45196</v>
      </c>
      <c r="F66" s="10"/>
      <c r="G66" s="34">
        <f t="shared" si="0"/>
        <v>45199</v>
      </c>
      <c r="H66" s="34">
        <f t="shared" si="1"/>
        <v>45200</v>
      </c>
      <c r="N66" s="14"/>
      <c r="O66" s="14"/>
      <c r="P66" s="15"/>
      <c r="R66" s="31"/>
      <c r="S66" s="29"/>
      <c r="T66" s="29"/>
      <c r="U66" s="29"/>
      <c r="V66" s="29"/>
      <c r="X66" s="31"/>
      <c r="Y66" s="29"/>
      <c r="Z66" s="29"/>
      <c r="AA66" s="29"/>
      <c r="AB66" s="29"/>
    </row>
    <row r="67" spans="1:28">
      <c r="A67" s="9" t="s">
        <v>137</v>
      </c>
      <c r="B67" s="13" t="s">
        <v>70</v>
      </c>
      <c r="C67" s="36" t="s">
        <v>138</v>
      </c>
      <c r="D67" s="11">
        <v>15270</v>
      </c>
      <c r="E67" s="12">
        <v>45193</v>
      </c>
      <c r="F67" s="10"/>
      <c r="G67" s="34">
        <f t="shared" si="0"/>
        <v>45199</v>
      </c>
      <c r="H67" s="34">
        <f t="shared" si="1"/>
        <v>45201</v>
      </c>
      <c r="N67" s="14"/>
      <c r="O67" s="14"/>
      <c r="P67" s="15"/>
      <c r="R67" s="31"/>
      <c r="S67" s="29"/>
      <c r="T67" s="29"/>
      <c r="U67" s="29"/>
      <c r="V67" s="29"/>
      <c r="X67" s="31"/>
      <c r="Y67" s="29"/>
      <c r="Z67" s="29"/>
      <c r="AA67" s="29"/>
      <c r="AB67" s="29"/>
    </row>
    <row r="68" spans="1:28">
      <c r="A68" s="9" t="s">
        <v>139</v>
      </c>
      <c r="B68" s="13" t="s">
        <v>70</v>
      </c>
      <c r="C68" s="36" t="s">
        <v>140</v>
      </c>
      <c r="D68" s="11">
        <v>9620</v>
      </c>
      <c r="E68" s="12">
        <v>45196</v>
      </c>
      <c r="F68" s="10"/>
      <c r="G68" s="34">
        <f t="shared" si="0"/>
        <v>45199</v>
      </c>
      <c r="H68" s="34">
        <f t="shared" si="1"/>
        <v>45200</v>
      </c>
      <c r="N68" s="14"/>
      <c r="O68" s="14"/>
      <c r="P68" s="15"/>
      <c r="R68" s="31"/>
      <c r="S68" s="29"/>
      <c r="T68" s="29"/>
      <c r="U68" s="29"/>
      <c r="V68" s="29"/>
      <c r="X68" s="31"/>
      <c r="Y68" s="29"/>
      <c r="Z68" s="29"/>
      <c r="AA68" s="29"/>
      <c r="AB68" s="29"/>
    </row>
    <row r="69" spans="1:28">
      <c r="A69" s="9" t="s">
        <v>141</v>
      </c>
      <c r="B69" s="13" t="s">
        <v>70</v>
      </c>
      <c r="C69" s="36" t="s">
        <v>142</v>
      </c>
      <c r="D69" s="11">
        <v>6990</v>
      </c>
      <c r="E69" s="12">
        <v>45197</v>
      </c>
      <c r="F69" s="10"/>
      <c r="G69" s="34">
        <f t="shared" ref="G69:G95" si="2">DATE(LEFT($C69,4),MID($C69,6,2),MID($C69,9,2))</f>
        <v>45199</v>
      </c>
      <c r="H69" s="34">
        <f t="shared" ref="H69:H95" si="3">DATE(MID($C69,20,4),MID($C69,25,2),MID($C69,28,2))</f>
        <v>45201</v>
      </c>
      <c r="N69" s="14"/>
      <c r="O69" s="14"/>
      <c r="P69" s="15"/>
      <c r="R69" s="31"/>
      <c r="S69" s="29"/>
      <c r="T69" s="29"/>
      <c r="U69" s="29"/>
      <c r="V69" s="29"/>
      <c r="X69" s="31"/>
      <c r="Y69" s="29"/>
      <c r="Z69" s="29"/>
      <c r="AA69" s="29"/>
      <c r="AB69" s="29"/>
    </row>
    <row r="70" spans="1:28">
      <c r="A70" s="9" t="s">
        <v>143</v>
      </c>
      <c r="B70" s="13" t="s">
        <v>70</v>
      </c>
      <c r="C70" s="36" t="s">
        <v>144</v>
      </c>
      <c r="D70" s="11">
        <v>5980</v>
      </c>
      <c r="E70" s="12">
        <v>45196</v>
      </c>
      <c r="F70" s="10"/>
      <c r="G70" s="34">
        <f t="shared" si="2"/>
        <v>45199</v>
      </c>
      <c r="H70" s="34">
        <f t="shared" si="3"/>
        <v>45200</v>
      </c>
      <c r="N70" s="14"/>
      <c r="O70" s="14"/>
      <c r="P70" s="15"/>
      <c r="R70" s="31"/>
      <c r="S70" s="29"/>
      <c r="T70" s="29"/>
      <c r="U70" s="29"/>
      <c r="V70" s="29"/>
      <c r="X70" s="31"/>
      <c r="Y70" s="29"/>
      <c r="Z70" s="29"/>
      <c r="AA70" s="29"/>
      <c r="AB70" s="29"/>
    </row>
    <row r="71" spans="1:28">
      <c r="A71" s="9" t="s">
        <v>145</v>
      </c>
      <c r="B71" s="13" t="s">
        <v>70</v>
      </c>
      <c r="C71" s="36" t="s">
        <v>146</v>
      </c>
      <c r="D71" s="11">
        <v>13270</v>
      </c>
      <c r="E71" s="12">
        <v>45195</v>
      </c>
      <c r="F71" s="10"/>
      <c r="G71" s="34">
        <f t="shared" si="2"/>
        <v>45199</v>
      </c>
      <c r="H71" s="34">
        <f t="shared" si="3"/>
        <v>45201</v>
      </c>
      <c r="N71" s="14"/>
      <c r="O71" s="14"/>
      <c r="P71" s="15"/>
      <c r="R71" s="31"/>
      <c r="S71" s="29"/>
      <c r="T71" s="29"/>
      <c r="U71" s="29"/>
      <c r="V71" s="29"/>
      <c r="X71" s="31"/>
      <c r="Y71" s="29"/>
      <c r="Z71" s="29"/>
      <c r="AA71" s="29"/>
      <c r="AB71" s="29"/>
    </row>
    <row r="72" spans="1:28">
      <c r="A72" s="9" t="s">
        <v>147</v>
      </c>
      <c r="B72" s="13" t="s">
        <v>70</v>
      </c>
      <c r="C72" s="36" t="s">
        <v>148</v>
      </c>
      <c r="D72" s="11">
        <v>10690</v>
      </c>
      <c r="E72" s="12">
        <v>45195</v>
      </c>
      <c r="F72" s="10"/>
      <c r="G72" s="34">
        <f t="shared" si="2"/>
        <v>45199</v>
      </c>
      <c r="H72" s="34">
        <f t="shared" si="3"/>
        <v>45202</v>
      </c>
      <c r="N72" s="14"/>
      <c r="O72" s="14"/>
      <c r="P72" s="15"/>
      <c r="R72" s="31"/>
      <c r="S72" s="29"/>
      <c r="T72" s="29"/>
      <c r="U72" s="29"/>
      <c r="V72" s="29"/>
      <c r="X72" s="31"/>
      <c r="Y72" s="29"/>
      <c r="Z72" s="29"/>
      <c r="AA72" s="29"/>
      <c r="AB72" s="29"/>
    </row>
    <row r="73" spans="1:28">
      <c r="A73" s="9" t="s">
        <v>149</v>
      </c>
      <c r="B73" s="13" t="s">
        <v>70</v>
      </c>
      <c r="C73" s="36" t="s">
        <v>150</v>
      </c>
      <c r="D73" s="11">
        <v>6990</v>
      </c>
      <c r="E73" s="12">
        <v>45191</v>
      </c>
      <c r="F73" s="10"/>
      <c r="G73" s="34">
        <f t="shared" si="2"/>
        <v>45199</v>
      </c>
      <c r="H73" s="34">
        <f t="shared" si="3"/>
        <v>45200</v>
      </c>
      <c r="N73" s="14"/>
      <c r="O73" s="14"/>
      <c r="P73" s="15"/>
      <c r="R73" s="31"/>
      <c r="S73" s="29"/>
      <c r="T73" s="29"/>
      <c r="U73" s="29"/>
      <c r="V73" s="29"/>
      <c r="X73" s="31"/>
      <c r="Y73" s="29"/>
      <c r="Z73" s="29"/>
      <c r="AA73" s="29"/>
      <c r="AB73" s="29"/>
    </row>
    <row r="74" spans="1:28">
      <c r="A74" s="9" t="s">
        <v>151</v>
      </c>
      <c r="B74" s="13" t="s">
        <v>70</v>
      </c>
      <c r="C74" s="36" t="s">
        <v>152</v>
      </c>
      <c r="D74" s="11">
        <v>15060</v>
      </c>
      <c r="E74" s="12">
        <v>45198</v>
      </c>
      <c r="F74" s="10"/>
      <c r="G74" s="34">
        <f t="shared" si="2"/>
        <v>45199</v>
      </c>
      <c r="H74" s="34">
        <f t="shared" si="3"/>
        <v>45201</v>
      </c>
      <c r="N74" s="14"/>
      <c r="O74" s="14"/>
      <c r="P74" s="15"/>
      <c r="R74" s="31"/>
      <c r="S74" s="29"/>
      <c r="T74" s="29"/>
      <c r="U74" s="29"/>
      <c r="V74" s="29"/>
      <c r="X74" s="31"/>
      <c r="Y74" s="29"/>
      <c r="Z74" s="29"/>
      <c r="AA74" s="29"/>
      <c r="AB74" s="29"/>
    </row>
    <row r="75" spans="1:28">
      <c r="A75" s="9" t="s">
        <v>153</v>
      </c>
      <c r="B75" s="13" t="s">
        <v>70</v>
      </c>
      <c r="C75" s="36" t="s">
        <v>154</v>
      </c>
      <c r="D75" s="11">
        <v>17430</v>
      </c>
      <c r="E75" s="12">
        <v>45197</v>
      </c>
      <c r="F75" s="10"/>
      <c r="G75" s="34">
        <f t="shared" si="2"/>
        <v>45199</v>
      </c>
      <c r="H75" s="34">
        <f t="shared" si="3"/>
        <v>45202</v>
      </c>
      <c r="N75" s="14"/>
      <c r="O75" s="14"/>
      <c r="P75" s="15"/>
      <c r="R75" s="31"/>
      <c r="S75" s="29"/>
      <c r="T75" s="29"/>
      <c r="U75" s="29"/>
      <c r="V75" s="29"/>
      <c r="X75" s="31"/>
      <c r="Y75" s="29"/>
      <c r="Z75" s="29"/>
      <c r="AA75" s="29"/>
      <c r="AB75" s="29"/>
    </row>
    <row r="76" spans="1:28">
      <c r="A76" s="9" t="s">
        <v>155</v>
      </c>
      <c r="B76" s="13" t="s">
        <v>70</v>
      </c>
      <c r="C76" s="36" t="s">
        <v>156</v>
      </c>
      <c r="D76" s="11">
        <v>9500</v>
      </c>
      <c r="E76" s="12">
        <v>45195</v>
      </c>
      <c r="F76" s="10"/>
      <c r="G76" s="34">
        <f t="shared" si="2"/>
        <v>45199</v>
      </c>
      <c r="H76" s="34">
        <f t="shared" si="3"/>
        <v>45200</v>
      </c>
      <c r="N76" s="14"/>
      <c r="O76" s="14"/>
      <c r="P76" s="15"/>
      <c r="R76" s="31"/>
      <c r="S76" s="29"/>
      <c r="T76" s="29"/>
      <c r="U76" s="29"/>
      <c r="V76" s="29"/>
      <c r="X76" s="31"/>
      <c r="Y76" s="29"/>
      <c r="Z76" s="29"/>
      <c r="AA76" s="29"/>
      <c r="AB76" s="29"/>
    </row>
    <row r="77" spans="1:28">
      <c r="A77" s="9" t="s">
        <v>157</v>
      </c>
      <c r="B77" s="13" t="s">
        <v>70</v>
      </c>
      <c r="C77" s="36" t="s">
        <v>158</v>
      </c>
      <c r="D77" s="11">
        <v>31050</v>
      </c>
      <c r="E77" s="12">
        <v>45195</v>
      </c>
      <c r="F77" s="10"/>
      <c r="G77" s="34">
        <f t="shared" si="2"/>
        <v>45199</v>
      </c>
      <c r="H77" s="34">
        <f t="shared" si="3"/>
        <v>45204</v>
      </c>
      <c r="N77" s="14"/>
      <c r="O77" s="14"/>
      <c r="P77" s="15"/>
      <c r="R77" s="31"/>
      <c r="S77" s="29"/>
      <c r="T77" s="29"/>
      <c r="U77" s="29"/>
      <c r="V77" s="29"/>
      <c r="X77" s="31"/>
      <c r="Y77" s="29"/>
      <c r="Z77" s="29"/>
      <c r="AA77" s="29"/>
      <c r="AB77" s="29"/>
    </row>
    <row r="78" spans="1:28">
      <c r="A78" s="9" t="s">
        <v>159</v>
      </c>
      <c r="B78" s="13" t="s">
        <v>70</v>
      </c>
      <c r="C78" s="36" t="s">
        <v>160</v>
      </c>
      <c r="D78" s="11">
        <v>46060</v>
      </c>
      <c r="E78" s="12">
        <v>45190</v>
      </c>
      <c r="F78" s="10"/>
      <c r="G78" s="34">
        <f t="shared" si="2"/>
        <v>45199</v>
      </c>
      <c r="H78" s="34">
        <f t="shared" si="3"/>
        <v>45206</v>
      </c>
      <c r="N78" s="14"/>
      <c r="O78" s="14"/>
      <c r="P78" s="15"/>
      <c r="R78" s="31"/>
      <c r="S78" s="29"/>
      <c r="T78" s="29"/>
      <c r="U78" s="29"/>
      <c r="V78" s="29"/>
      <c r="X78" s="31"/>
      <c r="Y78" s="29"/>
      <c r="Z78" s="29"/>
      <c r="AA78" s="29"/>
      <c r="AB78" s="29"/>
    </row>
    <row r="79" spans="1:28">
      <c r="A79" s="9" t="s">
        <v>161</v>
      </c>
      <c r="B79" s="13" t="s">
        <v>70</v>
      </c>
      <c r="C79" s="36" t="s">
        <v>162</v>
      </c>
      <c r="D79" s="11">
        <v>9620</v>
      </c>
      <c r="E79" s="12">
        <v>45196</v>
      </c>
      <c r="F79" s="10"/>
      <c r="G79" s="34">
        <f t="shared" si="2"/>
        <v>45199</v>
      </c>
      <c r="H79" s="34">
        <f t="shared" si="3"/>
        <v>45200</v>
      </c>
      <c r="N79" s="14"/>
      <c r="O79" s="14"/>
      <c r="P79" s="15"/>
      <c r="R79" s="31"/>
      <c r="S79" s="29"/>
      <c r="T79" s="29"/>
      <c r="U79" s="29"/>
      <c r="V79" s="29"/>
      <c r="X79" s="31"/>
      <c r="Y79" s="29"/>
      <c r="Z79" s="29"/>
      <c r="AA79" s="29"/>
      <c r="AB79" s="29"/>
    </row>
    <row r="80" spans="1:28">
      <c r="A80" s="9" t="s">
        <v>163</v>
      </c>
      <c r="B80" s="13" t="s">
        <v>70</v>
      </c>
      <c r="C80" s="36" t="s">
        <v>164</v>
      </c>
      <c r="D80" s="11">
        <v>23990</v>
      </c>
      <c r="E80" s="12">
        <v>45198</v>
      </c>
      <c r="F80" s="10"/>
      <c r="G80" s="34">
        <f t="shared" si="2"/>
        <v>45199</v>
      </c>
      <c r="H80" s="34">
        <f t="shared" si="3"/>
        <v>45206</v>
      </c>
      <c r="N80" s="14"/>
      <c r="O80" s="14"/>
      <c r="P80" s="15"/>
      <c r="R80" s="31"/>
      <c r="S80" s="29"/>
      <c r="T80" s="29"/>
      <c r="U80" s="29"/>
      <c r="V80" s="29"/>
      <c r="X80" s="31"/>
      <c r="Y80" s="29"/>
      <c r="Z80" s="29"/>
      <c r="AA80" s="29"/>
      <c r="AB80" s="29"/>
    </row>
    <row r="81" spans="1:28">
      <c r="A81" s="9" t="s">
        <v>165</v>
      </c>
      <c r="B81" s="13" t="s">
        <v>70</v>
      </c>
      <c r="C81" s="36" t="s">
        <v>166</v>
      </c>
      <c r="D81" s="11">
        <v>10990</v>
      </c>
      <c r="E81" s="12">
        <v>45191</v>
      </c>
      <c r="F81" s="10"/>
      <c r="G81" s="34">
        <f t="shared" si="2"/>
        <v>45200</v>
      </c>
      <c r="H81" s="34">
        <f t="shared" si="3"/>
        <v>45202</v>
      </c>
      <c r="N81" s="14"/>
      <c r="O81" s="14"/>
      <c r="P81" s="15"/>
      <c r="R81" s="31"/>
      <c r="S81" s="29"/>
      <c r="T81" s="29"/>
      <c r="U81" s="29"/>
      <c r="V81" s="29"/>
      <c r="X81" s="31"/>
      <c r="Y81" s="29"/>
      <c r="Z81" s="29"/>
      <c r="AA81" s="29"/>
      <c r="AB81" s="29"/>
    </row>
    <row r="82" spans="1:28">
      <c r="A82" s="9" t="s">
        <v>167</v>
      </c>
      <c r="B82" s="13" t="s">
        <v>70</v>
      </c>
      <c r="C82" s="36" t="s">
        <v>168</v>
      </c>
      <c r="D82" s="11">
        <v>5100</v>
      </c>
      <c r="E82" s="12">
        <v>45196</v>
      </c>
      <c r="F82" s="10"/>
      <c r="G82" s="34">
        <f t="shared" si="2"/>
        <v>45200</v>
      </c>
      <c r="H82" s="34">
        <f t="shared" si="3"/>
        <v>45200</v>
      </c>
      <c r="N82" s="14"/>
      <c r="O82" s="14"/>
      <c r="P82" s="15"/>
      <c r="R82" s="31"/>
      <c r="S82" s="29"/>
      <c r="T82" s="29"/>
      <c r="U82" s="29"/>
      <c r="V82" s="29"/>
      <c r="X82" s="31"/>
      <c r="Y82" s="29"/>
      <c r="Z82" s="29"/>
      <c r="AA82" s="29"/>
      <c r="AB82" s="29"/>
    </row>
    <row r="83" spans="1:28">
      <c r="A83" s="9" t="s">
        <v>169</v>
      </c>
      <c r="B83" s="13" t="s">
        <v>70</v>
      </c>
      <c r="C83" s="36" t="s">
        <v>170</v>
      </c>
      <c r="D83" s="11">
        <v>16770</v>
      </c>
      <c r="E83" s="12">
        <v>45195</v>
      </c>
      <c r="F83" s="10"/>
      <c r="G83" s="34">
        <f t="shared" si="2"/>
        <v>45200</v>
      </c>
      <c r="H83" s="34">
        <f t="shared" si="3"/>
        <v>45202</v>
      </c>
      <c r="N83" s="14"/>
      <c r="O83" s="14"/>
      <c r="P83" s="15"/>
      <c r="R83" s="31"/>
      <c r="S83" s="29"/>
      <c r="T83" s="29"/>
      <c r="U83" s="29"/>
      <c r="V83" s="29"/>
      <c r="X83" s="31"/>
      <c r="Y83" s="29"/>
      <c r="Z83" s="29"/>
      <c r="AA83" s="29"/>
      <c r="AB83" s="29"/>
    </row>
    <row r="84" spans="1:28">
      <c r="A84" s="9" t="s">
        <v>171</v>
      </c>
      <c r="B84" s="13" t="s">
        <v>70</v>
      </c>
      <c r="C84" s="36" t="s">
        <v>172</v>
      </c>
      <c r="D84" s="11">
        <v>7510</v>
      </c>
      <c r="E84" s="12">
        <v>45198</v>
      </c>
      <c r="F84" s="10"/>
      <c r="G84" s="34">
        <f t="shared" si="2"/>
        <v>45200</v>
      </c>
      <c r="H84" s="34">
        <f t="shared" si="3"/>
        <v>45201</v>
      </c>
      <c r="N84" s="14"/>
      <c r="O84" s="14"/>
      <c r="P84" s="15"/>
      <c r="R84" s="31"/>
      <c r="S84" s="29"/>
      <c r="T84" s="29"/>
      <c r="U84" s="29"/>
      <c r="V84" s="29"/>
      <c r="X84" s="31"/>
      <c r="Y84" s="29"/>
      <c r="Z84" s="29"/>
      <c r="AA84" s="29"/>
      <c r="AB84" s="29"/>
    </row>
    <row r="85" spans="1:28">
      <c r="A85" s="9" t="s">
        <v>173</v>
      </c>
      <c r="B85" s="10" t="s">
        <v>7</v>
      </c>
      <c r="C85" s="36" t="s">
        <v>174</v>
      </c>
      <c r="D85" s="11">
        <v>11490</v>
      </c>
      <c r="E85" s="12">
        <v>45196</v>
      </c>
      <c r="F85" s="10"/>
      <c r="G85" s="34">
        <f t="shared" si="2"/>
        <v>45200</v>
      </c>
      <c r="H85" s="34">
        <f t="shared" si="3"/>
        <v>45202</v>
      </c>
      <c r="N85" s="14"/>
      <c r="O85" s="14"/>
      <c r="P85" s="15"/>
      <c r="R85" s="31"/>
      <c r="S85" s="29"/>
      <c r="T85" s="29"/>
      <c r="U85" s="29"/>
      <c r="V85" s="29"/>
      <c r="X85" s="31"/>
      <c r="Y85" s="29"/>
      <c r="Z85" s="29"/>
      <c r="AA85" s="29"/>
      <c r="AB85" s="29"/>
    </row>
    <row r="86" spans="1:28">
      <c r="A86" s="9" t="s">
        <v>175</v>
      </c>
      <c r="B86" s="10" t="s">
        <v>7</v>
      </c>
      <c r="C86" s="36" t="s">
        <v>176</v>
      </c>
      <c r="D86" s="11">
        <v>18820</v>
      </c>
      <c r="E86" s="12">
        <v>45198</v>
      </c>
      <c r="F86" s="10"/>
      <c r="G86" s="34">
        <f t="shared" si="2"/>
        <v>45200</v>
      </c>
      <c r="H86" s="34">
        <f t="shared" si="3"/>
        <v>45203</v>
      </c>
      <c r="N86" s="14"/>
      <c r="O86" s="14"/>
      <c r="P86" s="15"/>
      <c r="R86" s="31"/>
      <c r="S86" s="29"/>
      <c r="T86" s="29"/>
      <c r="U86" s="29"/>
      <c r="V86" s="29"/>
      <c r="X86" s="31"/>
      <c r="Y86" s="29"/>
      <c r="Z86" s="29"/>
      <c r="AA86" s="29"/>
      <c r="AB86" s="29"/>
    </row>
    <row r="87" spans="1:28">
      <c r="A87" s="9" t="s">
        <v>177</v>
      </c>
      <c r="B87" s="10" t="s">
        <v>7</v>
      </c>
      <c r="C87" s="36" t="s">
        <v>178</v>
      </c>
      <c r="D87" s="11">
        <v>21530</v>
      </c>
      <c r="E87" s="12">
        <v>45196</v>
      </c>
      <c r="F87" s="10"/>
      <c r="G87" s="34">
        <f t="shared" si="2"/>
        <v>45200</v>
      </c>
      <c r="H87" s="34">
        <f t="shared" si="3"/>
        <v>45203</v>
      </c>
      <c r="N87" s="14"/>
      <c r="O87" s="14"/>
      <c r="P87" s="15"/>
      <c r="R87" s="31"/>
      <c r="S87" s="29"/>
      <c r="T87" s="29"/>
      <c r="U87" s="29"/>
      <c r="V87" s="29"/>
      <c r="X87" s="31"/>
      <c r="Y87" s="29"/>
      <c r="Z87" s="29"/>
      <c r="AA87" s="29"/>
      <c r="AB87" s="29"/>
    </row>
    <row r="88" spans="1:28">
      <c r="A88" s="9" t="s">
        <v>179</v>
      </c>
      <c r="B88" s="10" t="s">
        <v>7</v>
      </c>
      <c r="C88" s="36" t="s">
        <v>180</v>
      </c>
      <c r="D88" s="11">
        <v>11780</v>
      </c>
      <c r="E88" s="12">
        <v>45198</v>
      </c>
      <c r="F88" s="10"/>
      <c r="G88" s="34">
        <f t="shared" si="2"/>
        <v>45200</v>
      </c>
      <c r="H88" s="34">
        <f t="shared" si="3"/>
        <v>45203</v>
      </c>
      <c r="N88" s="14"/>
      <c r="O88" s="14"/>
      <c r="P88" s="15"/>
      <c r="R88" s="31"/>
      <c r="S88" s="29"/>
      <c r="T88" s="29"/>
      <c r="U88" s="29"/>
      <c r="V88" s="29"/>
      <c r="X88" s="31"/>
      <c r="Y88" s="29"/>
      <c r="Z88" s="29"/>
      <c r="AA88" s="29"/>
      <c r="AB88" s="29"/>
    </row>
    <row r="89" spans="1:28">
      <c r="A89" s="9" t="s">
        <v>181</v>
      </c>
      <c r="B89" s="10" t="s">
        <v>7</v>
      </c>
      <c r="C89" s="36" t="s">
        <v>182</v>
      </c>
      <c r="D89" s="11">
        <v>8990</v>
      </c>
      <c r="E89" s="12">
        <v>45193</v>
      </c>
      <c r="F89" s="10"/>
      <c r="G89" s="34">
        <f t="shared" si="2"/>
        <v>45200</v>
      </c>
      <c r="H89" s="34">
        <f t="shared" si="3"/>
        <v>45202</v>
      </c>
      <c r="N89" s="14"/>
      <c r="O89" s="14"/>
      <c r="P89" s="15"/>
      <c r="R89" s="31"/>
      <c r="S89" s="29"/>
      <c r="T89" s="29"/>
      <c r="U89" s="29"/>
      <c r="V89" s="29"/>
      <c r="X89" s="31"/>
      <c r="Y89" s="29"/>
      <c r="Z89" s="29"/>
      <c r="AA89" s="29"/>
      <c r="AB89" s="29"/>
    </row>
    <row r="90" spans="1:28">
      <c r="A90" s="9" t="s">
        <v>183</v>
      </c>
      <c r="B90" s="13" t="s">
        <v>70</v>
      </c>
      <c r="C90" s="36" t="s">
        <v>184</v>
      </c>
      <c r="D90" s="11">
        <v>18990</v>
      </c>
      <c r="E90" s="12">
        <v>45190</v>
      </c>
      <c r="F90" s="10"/>
      <c r="G90" s="34">
        <f t="shared" si="2"/>
        <v>45200</v>
      </c>
      <c r="H90" s="34">
        <f t="shared" si="3"/>
        <v>45204</v>
      </c>
      <c r="N90" s="14"/>
      <c r="O90" s="14"/>
      <c r="P90" s="15"/>
      <c r="R90" s="31"/>
      <c r="S90" s="29"/>
      <c r="T90" s="29"/>
      <c r="U90" s="29"/>
      <c r="V90" s="29"/>
      <c r="X90" s="31"/>
      <c r="Y90" s="29"/>
      <c r="Z90" s="29"/>
      <c r="AA90" s="29"/>
      <c r="AB90" s="29"/>
    </row>
    <row r="91" spans="1:28">
      <c r="A91" s="9" t="s">
        <v>185</v>
      </c>
      <c r="B91" s="10" t="s">
        <v>7</v>
      </c>
      <c r="C91" s="36" t="s">
        <v>186</v>
      </c>
      <c r="D91" s="11">
        <v>10010</v>
      </c>
      <c r="E91" s="12">
        <v>45194</v>
      </c>
      <c r="F91" s="10"/>
      <c r="G91" s="34">
        <f t="shared" si="2"/>
        <v>45201</v>
      </c>
      <c r="H91" s="34">
        <f t="shared" si="3"/>
        <v>45202</v>
      </c>
      <c r="N91" s="14"/>
      <c r="O91" s="14"/>
      <c r="P91" s="15"/>
      <c r="R91" s="31"/>
      <c r="S91" s="29"/>
      <c r="T91" s="29"/>
      <c r="U91" s="29"/>
      <c r="V91" s="29"/>
      <c r="X91" s="31"/>
      <c r="Y91" s="29"/>
      <c r="Z91" s="29"/>
      <c r="AA91" s="29"/>
      <c r="AB91" s="29"/>
    </row>
    <row r="92" spans="1:28">
      <c r="A92" s="9" t="s">
        <v>187</v>
      </c>
      <c r="B92" s="10" t="s">
        <v>7</v>
      </c>
      <c r="C92" s="36" t="s">
        <v>188</v>
      </c>
      <c r="D92" s="11">
        <v>11490</v>
      </c>
      <c r="E92" s="12">
        <v>45197</v>
      </c>
      <c r="F92" s="10"/>
      <c r="G92" s="34">
        <f t="shared" si="2"/>
        <v>45201</v>
      </c>
      <c r="H92" s="34">
        <f t="shared" si="3"/>
        <v>45203</v>
      </c>
      <c r="N92" s="14"/>
      <c r="O92" s="14"/>
      <c r="P92" s="15"/>
      <c r="R92" s="31"/>
      <c r="S92" s="29"/>
      <c r="T92" s="29"/>
      <c r="U92" s="29"/>
      <c r="V92" s="29"/>
      <c r="X92" s="31"/>
      <c r="Y92" s="29"/>
      <c r="Z92" s="29"/>
      <c r="AA92" s="29"/>
      <c r="AB92" s="29"/>
    </row>
    <row r="93" spans="1:28">
      <c r="A93" s="9" t="s">
        <v>189</v>
      </c>
      <c r="B93" s="10" t="s">
        <v>7</v>
      </c>
      <c r="C93" s="36" t="s">
        <v>190</v>
      </c>
      <c r="D93" s="11">
        <v>5390</v>
      </c>
      <c r="E93" s="12">
        <v>45196</v>
      </c>
      <c r="F93" s="10"/>
      <c r="G93" s="34">
        <f t="shared" si="2"/>
        <v>45201</v>
      </c>
      <c r="H93" s="34">
        <f t="shared" si="3"/>
        <v>45202</v>
      </c>
      <c r="N93" s="14"/>
      <c r="O93" s="14"/>
      <c r="P93" s="15"/>
      <c r="R93" s="31"/>
      <c r="S93" s="29"/>
      <c r="T93" s="29"/>
      <c r="U93" s="29"/>
      <c r="V93" s="29"/>
      <c r="X93" s="31"/>
      <c r="Y93" s="29"/>
      <c r="Z93" s="29"/>
      <c r="AA93" s="29"/>
      <c r="AB93" s="29"/>
    </row>
    <row r="94" spans="1:28">
      <c r="A94" s="9" t="s">
        <v>86</v>
      </c>
      <c r="B94" s="10" t="s">
        <v>7</v>
      </c>
      <c r="C94" s="36" t="s">
        <v>191</v>
      </c>
      <c r="D94" s="11">
        <v>26790</v>
      </c>
      <c r="E94" s="12">
        <v>45200</v>
      </c>
      <c r="F94" s="10"/>
      <c r="G94" s="34">
        <f t="shared" si="2"/>
        <v>45201</v>
      </c>
      <c r="H94" s="34">
        <f t="shared" si="3"/>
        <v>45205</v>
      </c>
      <c r="N94" s="14"/>
      <c r="O94" s="14"/>
      <c r="P94" s="15"/>
      <c r="R94" s="31"/>
      <c r="S94" s="29"/>
      <c r="T94" s="29"/>
      <c r="U94" s="29"/>
      <c r="V94" s="29"/>
      <c r="X94" s="31"/>
      <c r="Y94" s="29"/>
      <c r="Z94" s="29"/>
      <c r="AA94" s="29"/>
      <c r="AB94" s="29"/>
    </row>
    <row r="95" spans="1:28">
      <c r="A95" s="9" t="s">
        <v>192</v>
      </c>
      <c r="B95" s="10" t="s">
        <v>7</v>
      </c>
      <c r="C95" s="36" t="s">
        <v>193</v>
      </c>
      <c r="D95" s="11">
        <v>16170</v>
      </c>
      <c r="E95" s="12">
        <v>45200</v>
      </c>
      <c r="F95" s="10"/>
      <c r="G95" s="34">
        <f t="shared" si="2"/>
        <v>45201</v>
      </c>
      <c r="H95" s="34">
        <f t="shared" si="3"/>
        <v>45203</v>
      </c>
      <c r="N95" s="14"/>
      <c r="O95" s="14"/>
      <c r="P95" s="15"/>
      <c r="R95" s="31"/>
      <c r="S95" s="29"/>
      <c r="T95" s="29"/>
      <c r="U95" s="29"/>
      <c r="V95" s="29"/>
      <c r="X95" s="31"/>
      <c r="Y95" s="29"/>
      <c r="Z95" s="29"/>
      <c r="AA95" s="29"/>
      <c r="AB95" s="29"/>
    </row>
  </sheetData>
  <phoneticPr fontId="2" type="noConversion"/>
  <dataValidations count="1">
    <dataValidation type="list" allowBlank="1" showInputMessage="1" showErrorMessage="1" sqref="K1" xr:uid="{2A763971-FFBA-472C-A0FB-66189842C47F}">
      <formula1>$J$4:$J$7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7EE98-6EA8-418A-8F3D-662C339ACB23}">
  <dimension ref="A1:AG97"/>
  <sheetViews>
    <sheetView showGridLines="0" zoomScale="80" zoomScaleNormal="80" workbookViewId="0">
      <selection activeCell="C12" sqref="C12"/>
    </sheetView>
  </sheetViews>
  <sheetFormatPr defaultRowHeight="16.5"/>
  <cols>
    <col min="1" max="1" width="6.375" bestFit="1" customWidth="1"/>
    <col min="2" max="2" width="6" bestFit="1" customWidth="1"/>
    <col min="3" max="3" width="16.375" customWidth="1"/>
    <col min="4" max="4" width="9.25" bestFit="1" customWidth="1"/>
    <col min="5" max="6" width="9.5" bestFit="1" customWidth="1"/>
    <col min="7" max="7" width="2.5" customWidth="1"/>
    <col min="9" max="9" width="5.25" customWidth="1"/>
    <col min="10" max="10" width="1.375" customWidth="1"/>
    <col min="11" max="11" width="8.5" customWidth="1"/>
    <col min="13" max="14" width="11.125" bestFit="1" customWidth="1"/>
    <col min="15" max="15" width="8.5" bestFit="1" customWidth="1"/>
    <col min="16" max="16" width="4.25" customWidth="1"/>
    <col min="17" max="17" width="15.25" bestFit="1" customWidth="1"/>
    <col min="25" max="25" width="3.75" customWidth="1"/>
    <col min="26" max="26" width="15.25" bestFit="1" customWidth="1"/>
  </cols>
  <sheetData>
    <row r="1" spans="1:33" ht="21.75">
      <c r="B1" s="16" t="s">
        <v>195</v>
      </c>
      <c r="C1" s="18"/>
      <c r="D1" s="18"/>
      <c r="E1" s="18"/>
      <c r="F1" s="18"/>
      <c r="H1" t="s">
        <v>2</v>
      </c>
      <c r="I1" s="32" t="s">
        <v>70</v>
      </c>
      <c r="K1" t="s">
        <v>281</v>
      </c>
      <c r="L1" t="s">
        <v>282</v>
      </c>
    </row>
    <row r="2" spans="1:33" ht="21.75">
      <c r="B2" s="16"/>
      <c r="C2" s="18"/>
      <c r="D2" s="18"/>
      <c r="E2" s="18"/>
      <c r="F2" s="18"/>
    </row>
    <row r="3" spans="1:33" ht="33">
      <c r="A3" s="17" t="s">
        <v>1</v>
      </c>
      <c r="B3" s="19" t="s">
        <v>2</v>
      </c>
      <c r="C3" s="19" t="s">
        <v>196</v>
      </c>
      <c r="D3" s="20" t="s">
        <v>194</v>
      </c>
      <c r="E3" s="19" t="s">
        <v>197</v>
      </c>
      <c r="F3" s="19" t="s">
        <v>4</v>
      </c>
      <c r="H3" s="19" t="s">
        <v>2</v>
      </c>
      <c r="K3" s="25" t="str" cm="1">
        <f t="array" aca="1" ref="K3:O60" ca="1">_xlfn.LAMBDA(_xlpm.data,_xlpm.cust,_xlpm.title,
_xlfn.LET(_xlpm.fData,_xlfn._xlws.FILTER(_xlpm.data,(INDEX(_xlpm.data,,2)=_xlpm.cust)),
_xlpm.fData2,_xlfn.CHOOSECOLS(_xlpm.fData,1,2,6,5,4),
_xlpm.mid,_xlfn.SORTBY(_xlpm.fData2,INDEX(_xlpm.fData2,,3),1,INDEX(_xlpm.fData2,,4),1,INDEX(_xlpm.fData2,,5),1),
_xlpm.top,_xlpm.title,
_xlpm.bot,_xlfn.HSTACK("합계",COUNTA(INDEX(_xlpm.fData2,,2))&amp;"건","","",SUM(INDEX(_xlpm.fData2,,5))),
_xlfn.VSTACK(_xlpm.top,_xlpm.mid,_xlpm.bot))
)(dataSub,$I$1,_xlfn.HSTACK("예약자","거래처","접수일","취소일","거래액"))</f>
        <v>예약자</v>
      </c>
      <c r="L3" s="25" t="str">
        <f ca="1"/>
        <v>거래처</v>
      </c>
      <c r="M3" s="25" t="str">
        <f ca="1"/>
        <v>접수일</v>
      </c>
      <c r="N3" s="25" t="str">
        <f ca="1"/>
        <v>취소일</v>
      </c>
      <c r="O3" s="25" t="str">
        <f ca="1"/>
        <v>거래액</v>
      </c>
      <c r="Q3" s="22" t="str" cm="1">
        <f t="array" aca="1" ref="Q3:X60" ca="1">_xlfn.LAMBDA(_xlpm.data,_xlpm.cust,_xlpm.title,_xlfn.LET(_xlpm.fData,_xlfn._xlws.FILTER(_xlpm.data,(INDEX(_xlpm.data,,2)=_xlpm.cust)),
_xlpm.uDate,_xlfn.SEQUENCE(MAX(INDEX(_xlpm.fData,,5))-MIN(INDEX(_xlpm.fData,,6))+1,1,MIN(INDEX(_xlpm.fData,,6))),
_xlpm.tBooking,SUMIFS(INDEX(_xlpm.data,,4),INDEX(_xlpm.data,,2),_xlpm.cust,INDEX(_xlpm.data,,6),_xlpm.uDate),
_xlpm.tCancel,SUMIFS(INDEX(_xlpm.data,,4),INDEX(_xlpm.data,,2),_xlpm.cust,INDEX(_xlpm.data,,5),_xlpm.uDate),
_xlpm.cBooking,COUNTIFS(INDEX(_xlpm.data,,2),_xlpm.cust,INDEX(_xlpm.data,,6),_xlpm.uDate),
_xlpm.cCancel,COUNTIFS(INDEX(_xlpm.data,,2),_xlpm.cust,INDEX(_xlpm.data,,5),_xlpm.uDate),
_xlpm.tTrxs,_xlpm.tBooking-_xlpm.tCancel,_xlpm.net,ROUND(_xlpm.tTrxs*10/11,0),_xlpm.tax,_xlpm.tTrxs-_xlpm.net,
_xlpm.mid,_xlfn.HSTACK(_xlpm.uDate,_xlpm.tBooking,_xlpm.cBooking,_xlpm.tCancel,_xlpm.cCancel,_xlpm.tTrxs,_xlpm.net,_xlpm.tax),
_xlpm.bot,_xlfn.HSTACK("Total",SUM(_xlpm.tBooking),SUM(_xlpm.cBooking),SUM(_xlpm.tCancel),SUM(_xlpm.cCancel),SUM(_xlpm.tTrxs),SUM(_xlpm.net),SUM(_xlpm.tax)),
_xlpm.top,_xlpm.title,_xlfn.VSTACK(_xlpm.top,_xlpm.mid,_xlpm.bot))
)(dataSub,$I$1,_xlfn.HSTACK("날짜","접수일기준 거래액","접수일기준 건수","취소일기준 거래액","취소일 기준 건수","총거래액","순거래액","소비세"))</f>
        <v>날짜</v>
      </c>
      <c r="R3" s="23" t="str">
        <f ca="1"/>
        <v>접수일기준 거래액</v>
      </c>
      <c r="S3" s="24" t="str">
        <f ca="1"/>
        <v>접수일기준 건수</v>
      </c>
      <c r="T3" s="24" t="str">
        <f ca="1"/>
        <v>취소일기준 거래액</v>
      </c>
      <c r="U3" s="24" t="str">
        <f ca="1"/>
        <v>취소일 기준 건수</v>
      </c>
      <c r="V3" s="23" t="str">
        <f ca="1"/>
        <v>총거래액</v>
      </c>
      <c r="W3" s="23" t="str">
        <f ca="1"/>
        <v>순거래액</v>
      </c>
      <c r="X3" s="23" t="str">
        <f ca="1"/>
        <v>소비세</v>
      </c>
      <c r="Z3" s="22" t="str" cm="1">
        <f t="array" aca="1" ref="Z3:AG60" ca="1">DataSub수식(dataSub,$I$1,_xlfn.HSTACK("날짜","접수일기준 거래액","접수일기준 건수","취소일기준 거래액","취소일 기준 건수","총거래액","순거래액","소비세"))</f>
        <v>날짜</v>
      </c>
      <c r="AA3" s="23" t="str">
        <f ca="1"/>
        <v>접수일기준 거래액</v>
      </c>
      <c r="AB3" s="24" t="str">
        <f ca="1"/>
        <v>접수일기준 건수</v>
      </c>
      <c r="AC3" s="24" t="str">
        <f ca="1"/>
        <v>취소일기준 거래액</v>
      </c>
      <c r="AD3" s="24" t="str">
        <f ca="1"/>
        <v>취소일 기준 건수</v>
      </c>
      <c r="AE3" s="23" t="str">
        <f ca="1"/>
        <v>총거래액</v>
      </c>
      <c r="AF3" s="23" t="str">
        <f ca="1"/>
        <v>순거래액</v>
      </c>
      <c r="AG3" s="23" t="str">
        <f ca="1"/>
        <v>소비세</v>
      </c>
    </row>
    <row r="4" spans="1:33">
      <c r="A4" s="5" t="s">
        <v>6</v>
      </c>
      <c r="B4" s="6" t="s">
        <v>10</v>
      </c>
      <c r="C4" s="35" t="s">
        <v>11</v>
      </c>
      <c r="D4" s="7">
        <v>0</v>
      </c>
      <c r="E4" s="8">
        <v>45190</v>
      </c>
      <c r="F4" s="8">
        <v>45190</v>
      </c>
      <c r="H4" t="str" cm="1">
        <f t="array" aca="1" ref="H4:H9" ca="1">_xlfn._xlws.SORT(_xlfn.UNIQUE(INDEX(dataSub,,2)))</f>
        <v>A</v>
      </c>
      <c r="K4" t="str">
        <f ca="1"/>
        <v>변규옥</v>
      </c>
      <c r="L4" t="str">
        <f ca="1"/>
        <v>SP</v>
      </c>
      <c r="M4" s="14">
        <f ca="1"/>
        <v>45190</v>
      </c>
      <c r="N4" s="14">
        <f ca="1"/>
        <v>45223</v>
      </c>
      <c r="O4" s="15">
        <f ca="1"/>
        <v>48070</v>
      </c>
      <c r="Q4" s="31">
        <f ca="1"/>
        <v>45190</v>
      </c>
      <c r="R4" s="29">
        <f ca="1"/>
        <v>48070</v>
      </c>
      <c r="S4" s="29">
        <f ca="1"/>
        <v>1</v>
      </c>
      <c r="T4" s="29">
        <f ca="1"/>
        <v>0</v>
      </c>
      <c r="U4" s="29">
        <f ca="1"/>
        <v>0</v>
      </c>
      <c r="V4" s="29">
        <f ca="1"/>
        <v>48070</v>
      </c>
      <c r="W4" s="29">
        <f ca="1"/>
        <v>43700</v>
      </c>
      <c r="X4" s="29">
        <f ca="1"/>
        <v>4370</v>
      </c>
      <c r="Z4" s="31">
        <f ca="1"/>
        <v>45190</v>
      </c>
      <c r="AA4" s="29">
        <f ca="1"/>
        <v>48070</v>
      </c>
      <c r="AB4" s="29">
        <f ca="1"/>
        <v>1</v>
      </c>
      <c r="AC4" s="29">
        <f ca="1"/>
        <v>0</v>
      </c>
      <c r="AD4" s="29">
        <f ca="1"/>
        <v>0</v>
      </c>
      <c r="AE4" s="29">
        <f ca="1"/>
        <v>48070</v>
      </c>
      <c r="AF4" s="29">
        <f ca="1"/>
        <v>43700</v>
      </c>
      <c r="AG4" s="29">
        <f ca="1"/>
        <v>4370</v>
      </c>
    </row>
    <row r="5" spans="1:33">
      <c r="A5" s="9" t="s">
        <v>9</v>
      </c>
      <c r="B5" s="10" t="s">
        <v>10</v>
      </c>
      <c r="C5" s="36" t="s">
        <v>42</v>
      </c>
      <c r="D5" s="11">
        <v>21930</v>
      </c>
      <c r="E5" s="12">
        <v>45196</v>
      </c>
      <c r="F5" s="12">
        <v>45195</v>
      </c>
      <c r="H5" t="str">
        <f ca="1"/>
        <v>B</v>
      </c>
      <c r="K5" t="str">
        <f ca="1"/>
        <v>조초향</v>
      </c>
      <c r="L5" t="str">
        <f ca="1"/>
        <v>SP</v>
      </c>
      <c r="M5" s="14">
        <f ca="1"/>
        <v>45210</v>
      </c>
      <c r="N5" s="14">
        <f ca="1"/>
        <v>45210</v>
      </c>
      <c r="O5" s="15">
        <f ca="1"/>
        <v>6590</v>
      </c>
      <c r="Q5" s="31">
        <f ca="1"/>
        <v>45191</v>
      </c>
      <c r="R5" s="29">
        <f ca="1"/>
        <v>0</v>
      </c>
      <c r="S5" s="29">
        <f ca="1"/>
        <v>0</v>
      </c>
      <c r="T5" s="29">
        <f ca="1"/>
        <v>0</v>
      </c>
      <c r="U5" s="29">
        <f ca="1"/>
        <v>0</v>
      </c>
      <c r="V5" s="29">
        <f ca="1"/>
        <v>0</v>
      </c>
      <c r="W5" s="29">
        <f ca="1"/>
        <v>0</v>
      </c>
      <c r="X5" s="29">
        <f ca="1"/>
        <v>0</v>
      </c>
      <c r="Z5" s="31">
        <f ca="1"/>
        <v>45191</v>
      </c>
      <c r="AA5" s="29">
        <f ca="1"/>
        <v>0</v>
      </c>
      <c r="AB5" s="29">
        <f ca="1"/>
        <v>0</v>
      </c>
      <c r="AC5" s="29">
        <f ca="1"/>
        <v>0</v>
      </c>
      <c r="AD5" s="29">
        <f ca="1"/>
        <v>0</v>
      </c>
      <c r="AE5" s="29">
        <f ca="1"/>
        <v>0</v>
      </c>
      <c r="AF5" s="29">
        <f ca="1"/>
        <v>0</v>
      </c>
      <c r="AG5" s="29">
        <f ca="1"/>
        <v>0</v>
      </c>
    </row>
    <row r="6" spans="1:33">
      <c r="A6" s="9" t="s">
        <v>13</v>
      </c>
      <c r="B6" s="10" t="s">
        <v>129</v>
      </c>
      <c r="C6" s="36" t="s">
        <v>130</v>
      </c>
      <c r="D6" s="11">
        <v>-10</v>
      </c>
      <c r="E6" s="12">
        <v>45198</v>
      </c>
      <c r="F6" s="12">
        <v>45198</v>
      </c>
      <c r="H6" t="str">
        <f ca="1"/>
        <v>HP</v>
      </c>
      <c r="K6" t="str">
        <f ca="1"/>
        <v>최교한</v>
      </c>
      <c r="L6" t="str">
        <f ca="1"/>
        <v>SP</v>
      </c>
      <c r="M6" s="14">
        <f ca="1"/>
        <v>45211</v>
      </c>
      <c r="N6" s="14">
        <f ca="1"/>
        <v>45211</v>
      </c>
      <c r="O6" s="15">
        <f ca="1"/>
        <v>17970</v>
      </c>
      <c r="Q6" s="31">
        <f ca="1"/>
        <v>45192</v>
      </c>
      <c r="R6" s="29">
        <f ca="1"/>
        <v>0</v>
      </c>
      <c r="S6" s="29">
        <f ca="1"/>
        <v>0</v>
      </c>
      <c r="T6" s="29">
        <f ca="1"/>
        <v>0</v>
      </c>
      <c r="U6" s="29">
        <f ca="1"/>
        <v>0</v>
      </c>
      <c r="V6" s="29">
        <f ca="1"/>
        <v>0</v>
      </c>
      <c r="W6" s="29">
        <f ca="1"/>
        <v>0</v>
      </c>
      <c r="X6" s="29">
        <f ca="1"/>
        <v>0</v>
      </c>
      <c r="Z6" s="31">
        <f ca="1"/>
        <v>45192</v>
      </c>
      <c r="AA6" s="29">
        <f ca="1"/>
        <v>0</v>
      </c>
      <c r="AB6" s="29">
        <f ca="1"/>
        <v>0</v>
      </c>
      <c r="AC6" s="29">
        <f ca="1"/>
        <v>0</v>
      </c>
      <c r="AD6" s="29">
        <f ca="1"/>
        <v>0</v>
      </c>
      <c r="AE6" s="29">
        <f ca="1"/>
        <v>0</v>
      </c>
      <c r="AF6" s="29">
        <f ca="1"/>
        <v>0</v>
      </c>
      <c r="AG6" s="29">
        <f ca="1"/>
        <v>0</v>
      </c>
    </row>
    <row r="7" spans="1:33">
      <c r="A7" s="9" t="s">
        <v>15</v>
      </c>
      <c r="B7" s="10" t="s">
        <v>7</v>
      </c>
      <c r="C7" s="36" t="s">
        <v>198</v>
      </c>
      <c r="D7" s="11">
        <v>32010</v>
      </c>
      <c r="E7" s="12">
        <v>45210</v>
      </c>
      <c r="F7" s="12">
        <v>45195</v>
      </c>
      <c r="H7" t="str">
        <f ca="1"/>
        <v>KC</v>
      </c>
      <c r="K7" t="str">
        <f ca="1"/>
        <v>박정영</v>
      </c>
      <c r="L7" t="str">
        <f ca="1"/>
        <v>SP</v>
      </c>
      <c r="M7" s="14">
        <f ca="1"/>
        <v>45211</v>
      </c>
      <c r="N7" s="14">
        <f ca="1"/>
        <v>45211</v>
      </c>
      <c r="O7" s="15">
        <f ca="1"/>
        <v>17970</v>
      </c>
      <c r="Q7" s="31">
        <f ca="1"/>
        <v>45193</v>
      </c>
      <c r="R7" s="29">
        <f ca="1"/>
        <v>0</v>
      </c>
      <c r="S7" s="29">
        <f ca="1"/>
        <v>0</v>
      </c>
      <c r="T7" s="29">
        <f ca="1"/>
        <v>0</v>
      </c>
      <c r="U7" s="29">
        <f ca="1"/>
        <v>0</v>
      </c>
      <c r="V7" s="29">
        <f ca="1"/>
        <v>0</v>
      </c>
      <c r="W7" s="29">
        <f ca="1"/>
        <v>0</v>
      </c>
      <c r="X7" s="29">
        <f ca="1"/>
        <v>0</v>
      </c>
      <c r="Z7" s="31">
        <f ca="1"/>
        <v>45193</v>
      </c>
      <c r="AA7" s="29">
        <f ca="1"/>
        <v>0</v>
      </c>
      <c r="AB7" s="29">
        <f ca="1"/>
        <v>0</v>
      </c>
      <c r="AC7" s="29">
        <f ca="1"/>
        <v>0</v>
      </c>
      <c r="AD7" s="29">
        <f ca="1"/>
        <v>0</v>
      </c>
      <c r="AE7" s="29">
        <f ca="1"/>
        <v>0</v>
      </c>
      <c r="AF7" s="29">
        <f ca="1"/>
        <v>0</v>
      </c>
      <c r="AG7" s="29">
        <f ca="1"/>
        <v>0</v>
      </c>
    </row>
    <row r="8" spans="1:33">
      <c r="A8" s="9" t="s">
        <v>17</v>
      </c>
      <c r="B8" s="10" t="s">
        <v>7</v>
      </c>
      <c r="C8" s="36" t="s">
        <v>199</v>
      </c>
      <c r="D8" s="11">
        <v>9110</v>
      </c>
      <c r="E8" s="12">
        <v>45210</v>
      </c>
      <c r="F8" s="12">
        <v>45194</v>
      </c>
      <c r="H8" t="str">
        <f ca="1"/>
        <v>RT</v>
      </c>
      <c r="K8" t="str">
        <f ca="1"/>
        <v>오이민</v>
      </c>
      <c r="L8" t="str">
        <f ca="1"/>
        <v>SP</v>
      </c>
      <c r="M8" s="14">
        <f ca="1"/>
        <v>45211</v>
      </c>
      <c r="N8" s="14">
        <f ca="1"/>
        <v>45211</v>
      </c>
      <c r="O8" s="15">
        <f ca="1"/>
        <v>17970</v>
      </c>
      <c r="Q8" s="31">
        <f ca="1"/>
        <v>45194</v>
      </c>
      <c r="R8" s="29">
        <f ca="1"/>
        <v>0</v>
      </c>
      <c r="S8" s="29">
        <f ca="1"/>
        <v>0</v>
      </c>
      <c r="T8" s="29">
        <f ca="1"/>
        <v>0</v>
      </c>
      <c r="U8" s="29">
        <f ca="1"/>
        <v>0</v>
      </c>
      <c r="V8" s="29">
        <f ca="1"/>
        <v>0</v>
      </c>
      <c r="W8" s="29">
        <f ca="1"/>
        <v>0</v>
      </c>
      <c r="X8" s="29">
        <f ca="1"/>
        <v>0</v>
      </c>
      <c r="Z8" s="31">
        <f ca="1"/>
        <v>45194</v>
      </c>
      <c r="AA8" s="29">
        <f ca="1"/>
        <v>0</v>
      </c>
      <c r="AB8" s="29">
        <f ca="1"/>
        <v>0</v>
      </c>
      <c r="AC8" s="29">
        <f ca="1"/>
        <v>0</v>
      </c>
      <c r="AD8" s="29">
        <f ca="1"/>
        <v>0</v>
      </c>
      <c r="AE8" s="29">
        <f ca="1"/>
        <v>0</v>
      </c>
      <c r="AF8" s="29">
        <f ca="1"/>
        <v>0</v>
      </c>
      <c r="AG8" s="29">
        <f ca="1"/>
        <v>0</v>
      </c>
    </row>
    <row r="9" spans="1:33">
      <c r="A9" s="9" t="s">
        <v>19</v>
      </c>
      <c r="B9" s="10" t="s">
        <v>7</v>
      </c>
      <c r="C9" s="36" t="s">
        <v>200</v>
      </c>
      <c r="D9" s="11">
        <v>30130</v>
      </c>
      <c r="E9" s="12">
        <v>45207</v>
      </c>
      <c r="F9" s="12">
        <v>45190</v>
      </c>
      <c r="H9" t="str">
        <f ca="1"/>
        <v>SP</v>
      </c>
      <c r="K9" t="str">
        <f ca="1"/>
        <v>문유승</v>
      </c>
      <c r="L9" t="str">
        <f ca="1"/>
        <v>SP</v>
      </c>
      <c r="M9" s="14">
        <f ca="1"/>
        <v>45211</v>
      </c>
      <c r="N9" s="14">
        <f ca="1"/>
        <v>45211</v>
      </c>
      <c r="O9" s="15">
        <f ca="1"/>
        <v>17970</v>
      </c>
      <c r="Q9" s="31">
        <f ca="1"/>
        <v>45195</v>
      </c>
      <c r="R9" s="29">
        <f ca="1"/>
        <v>0</v>
      </c>
      <c r="S9" s="29">
        <f ca="1"/>
        <v>0</v>
      </c>
      <c r="T9" s="29">
        <f ca="1"/>
        <v>0</v>
      </c>
      <c r="U9" s="29">
        <f ca="1"/>
        <v>0</v>
      </c>
      <c r="V9" s="29">
        <f ca="1"/>
        <v>0</v>
      </c>
      <c r="W9" s="29">
        <f ca="1"/>
        <v>0</v>
      </c>
      <c r="X9" s="29">
        <f ca="1"/>
        <v>0</v>
      </c>
      <c r="Z9" s="31">
        <f ca="1"/>
        <v>45195</v>
      </c>
      <c r="AA9" s="29">
        <f ca="1"/>
        <v>0</v>
      </c>
      <c r="AB9" s="29">
        <f ca="1"/>
        <v>0</v>
      </c>
      <c r="AC9" s="29">
        <f ca="1"/>
        <v>0</v>
      </c>
      <c r="AD9" s="29">
        <f ca="1"/>
        <v>0</v>
      </c>
      <c r="AE9" s="29">
        <f ca="1"/>
        <v>0</v>
      </c>
      <c r="AF9" s="29">
        <f ca="1"/>
        <v>0</v>
      </c>
      <c r="AG9" s="29">
        <f ca="1"/>
        <v>0</v>
      </c>
    </row>
    <row r="10" spans="1:33">
      <c r="A10" s="9" t="s">
        <v>21</v>
      </c>
      <c r="B10" s="10" t="s">
        <v>201</v>
      </c>
      <c r="C10" s="36" t="s">
        <v>202</v>
      </c>
      <c r="D10" s="11">
        <v>1000</v>
      </c>
      <c r="E10" s="12">
        <v>45209</v>
      </c>
      <c r="F10" s="12">
        <v>45209</v>
      </c>
      <c r="K10" t="str">
        <f ca="1"/>
        <v>은세주</v>
      </c>
      <c r="L10" t="str">
        <f ca="1"/>
        <v>SP</v>
      </c>
      <c r="M10" s="14">
        <f ca="1"/>
        <v>45211</v>
      </c>
      <c r="N10" s="14">
        <f ca="1"/>
        <v>45211</v>
      </c>
      <c r="O10" s="15">
        <f ca="1"/>
        <v>17970</v>
      </c>
      <c r="Q10" s="31">
        <f ca="1"/>
        <v>45196</v>
      </c>
      <c r="R10" s="29">
        <f ca="1"/>
        <v>0</v>
      </c>
      <c r="S10" s="29">
        <f ca="1"/>
        <v>0</v>
      </c>
      <c r="T10" s="29">
        <f ca="1"/>
        <v>0</v>
      </c>
      <c r="U10" s="29">
        <f ca="1"/>
        <v>0</v>
      </c>
      <c r="V10" s="29">
        <f ca="1"/>
        <v>0</v>
      </c>
      <c r="W10" s="29">
        <f ca="1"/>
        <v>0</v>
      </c>
      <c r="X10" s="29">
        <f ca="1"/>
        <v>0</v>
      </c>
      <c r="Z10" s="31">
        <f ca="1"/>
        <v>45196</v>
      </c>
      <c r="AA10" s="29">
        <f ca="1"/>
        <v>0</v>
      </c>
      <c r="AB10" s="29">
        <f ca="1"/>
        <v>0</v>
      </c>
      <c r="AC10" s="29">
        <f ca="1"/>
        <v>0</v>
      </c>
      <c r="AD10" s="29">
        <f ca="1"/>
        <v>0</v>
      </c>
      <c r="AE10" s="29">
        <f ca="1"/>
        <v>0</v>
      </c>
      <c r="AF10" s="29">
        <f ca="1"/>
        <v>0</v>
      </c>
      <c r="AG10" s="29">
        <f ca="1"/>
        <v>0</v>
      </c>
    </row>
    <row r="11" spans="1:33">
      <c r="A11" s="9" t="s">
        <v>23</v>
      </c>
      <c r="B11" s="10" t="s">
        <v>129</v>
      </c>
      <c r="C11" s="36" t="s">
        <v>203</v>
      </c>
      <c r="D11" s="10">
        <v>390</v>
      </c>
      <c r="E11" s="12">
        <v>45209</v>
      </c>
      <c r="F11" s="12">
        <v>45209</v>
      </c>
      <c r="K11" t="str">
        <f ca="1"/>
        <v>정슬신</v>
      </c>
      <c r="L11" t="str">
        <f ca="1"/>
        <v>SP</v>
      </c>
      <c r="M11" s="14">
        <f ca="1"/>
        <v>45212</v>
      </c>
      <c r="N11" s="14">
        <f ca="1"/>
        <v>45227</v>
      </c>
      <c r="O11" s="15">
        <f ca="1"/>
        <v>39810</v>
      </c>
      <c r="Q11" s="31">
        <f ca="1"/>
        <v>45197</v>
      </c>
      <c r="R11" s="29">
        <f ca="1"/>
        <v>0</v>
      </c>
      <c r="S11" s="29">
        <f ca="1"/>
        <v>0</v>
      </c>
      <c r="T11" s="29">
        <f ca="1"/>
        <v>0</v>
      </c>
      <c r="U11" s="29">
        <f ca="1"/>
        <v>0</v>
      </c>
      <c r="V11" s="29">
        <f ca="1"/>
        <v>0</v>
      </c>
      <c r="W11" s="29">
        <f ca="1"/>
        <v>0</v>
      </c>
      <c r="X11" s="29">
        <f ca="1"/>
        <v>0</v>
      </c>
      <c r="Z11" s="31">
        <f ca="1"/>
        <v>45197</v>
      </c>
      <c r="AA11" s="29">
        <f ca="1"/>
        <v>0</v>
      </c>
      <c r="AB11" s="29">
        <f ca="1"/>
        <v>0</v>
      </c>
      <c r="AC11" s="29">
        <f ca="1"/>
        <v>0</v>
      </c>
      <c r="AD11" s="29">
        <f ca="1"/>
        <v>0</v>
      </c>
      <c r="AE11" s="29">
        <f ca="1"/>
        <v>0</v>
      </c>
      <c r="AF11" s="29">
        <f ca="1"/>
        <v>0</v>
      </c>
      <c r="AG11" s="29">
        <f ca="1"/>
        <v>0</v>
      </c>
    </row>
    <row r="12" spans="1:33">
      <c r="A12" s="9" t="s">
        <v>25</v>
      </c>
      <c r="B12" s="10" t="s">
        <v>201</v>
      </c>
      <c r="C12" s="36" t="s">
        <v>204</v>
      </c>
      <c r="D12" s="11">
        <v>1000</v>
      </c>
      <c r="E12" s="12">
        <v>45209</v>
      </c>
      <c r="F12" s="12">
        <v>45209</v>
      </c>
      <c r="K12" t="str">
        <f ca="1"/>
        <v>오이민</v>
      </c>
      <c r="L12" t="str">
        <f ca="1"/>
        <v>SP</v>
      </c>
      <c r="M12" s="14">
        <f ca="1"/>
        <v>45212</v>
      </c>
      <c r="N12" s="14">
        <f ca="1"/>
        <v>45242</v>
      </c>
      <c r="O12" s="15">
        <f ca="1"/>
        <v>29580</v>
      </c>
      <c r="Q12" s="31">
        <f ca="1"/>
        <v>45198</v>
      </c>
      <c r="R12" s="29">
        <f ca="1"/>
        <v>0</v>
      </c>
      <c r="S12" s="29">
        <f ca="1"/>
        <v>0</v>
      </c>
      <c r="T12" s="29">
        <f ca="1"/>
        <v>0</v>
      </c>
      <c r="U12" s="29">
        <f ca="1"/>
        <v>0</v>
      </c>
      <c r="V12" s="29">
        <f ca="1"/>
        <v>0</v>
      </c>
      <c r="W12" s="29">
        <f ca="1"/>
        <v>0</v>
      </c>
      <c r="X12" s="29">
        <f ca="1"/>
        <v>0</v>
      </c>
      <c r="Z12" s="31">
        <f ca="1"/>
        <v>45198</v>
      </c>
      <c r="AA12" s="29">
        <f ca="1"/>
        <v>0</v>
      </c>
      <c r="AB12" s="29">
        <f ca="1"/>
        <v>0</v>
      </c>
      <c r="AC12" s="29">
        <f ca="1"/>
        <v>0</v>
      </c>
      <c r="AD12" s="29">
        <f ca="1"/>
        <v>0</v>
      </c>
      <c r="AE12" s="29">
        <f ca="1"/>
        <v>0</v>
      </c>
      <c r="AF12" s="29">
        <f ca="1"/>
        <v>0</v>
      </c>
      <c r="AG12" s="29">
        <f ca="1"/>
        <v>0</v>
      </c>
    </row>
    <row r="13" spans="1:33">
      <c r="A13" s="9" t="s">
        <v>27</v>
      </c>
      <c r="B13" s="10" t="s">
        <v>10</v>
      </c>
      <c r="C13" s="36" t="s">
        <v>205</v>
      </c>
      <c r="D13" s="11">
        <v>390</v>
      </c>
      <c r="E13" s="12">
        <v>45210</v>
      </c>
      <c r="F13" s="12">
        <v>45210</v>
      </c>
      <c r="K13" t="str">
        <f ca="1"/>
        <v>추여래</v>
      </c>
      <c r="L13" t="str">
        <f ca="1"/>
        <v>SP</v>
      </c>
      <c r="M13" s="14">
        <f ca="1"/>
        <v>45214</v>
      </c>
      <c r="N13" s="14">
        <f ca="1"/>
        <v>45245</v>
      </c>
      <c r="O13" s="15">
        <f ca="1"/>
        <v>9890</v>
      </c>
      <c r="Q13" s="31">
        <f ca="1"/>
        <v>45199</v>
      </c>
      <c r="R13" s="29">
        <f ca="1"/>
        <v>0</v>
      </c>
      <c r="S13" s="29">
        <f ca="1"/>
        <v>0</v>
      </c>
      <c r="T13" s="29">
        <f ca="1"/>
        <v>0</v>
      </c>
      <c r="U13" s="29">
        <f ca="1"/>
        <v>0</v>
      </c>
      <c r="V13" s="29">
        <f ca="1"/>
        <v>0</v>
      </c>
      <c r="W13" s="29">
        <f ca="1"/>
        <v>0</v>
      </c>
      <c r="X13" s="29">
        <f ca="1"/>
        <v>0</v>
      </c>
      <c r="Z13" s="31">
        <f ca="1"/>
        <v>45199</v>
      </c>
      <c r="AA13" s="29">
        <f ca="1"/>
        <v>0</v>
      </c>
      <c r="AB13" s="29">
        <f ca="1"/>
        <v>0</v>
      </c>
      <c r="AC13" s="29">
        <f ca="1"/>
        <v>0</v>
      </c>
      <c r="AD13" s="29">
        <f ca="1"/>
        <v>0</v>
      </c>
      <c r="AE13" s="29">
        <f ca="1"/>
        <v>0</v>
      </c>
      <c r="AF13" s="29">
        <f ca="1"/>
        <v>0</v>
      </c>
      <c r="AG13" s="29">
        <f ca="1"/>
        <v>0</v>
      </c>
    </row>
    <row r="14" spans="1:33">
      <c r="A14" s="9" t="s">
        <v>29</v>
      </c>
      <c r="B14" s="10" t="s">
        <v>10</v>
      </c>
      <c r="C14" s="36" t="s">
        <v>205</v>
      </c>
      <c r="D14" s="11">
        <v>220</v>
      </c>
      <c r="E14" s="12">
        <v>45210</v>
      </c>
      <c r="F14" s="12">
        <v>45210</v>
      </c>
      <c r="K14" t="str">
        <f ca="1"/>
        <v>변비우</v>
      </c>
      <c r="L14" t="str">
        <f ca="1"/>
        <v>SP</v>
      </c>
      <c r="M14" s="14">
        <f ca="1"/>
        <v>45215</v>
      </c>
      <c r="N14" s="14">
        <f ca="1"/>
        <v>45220</v>
      </c>
      <c r="O14" s="15">
        <f ca="1"/>
        <v>4890</v>
      </c>
      <c r="Q14" s="31">
        <f ca="1"/>
        <v>45200</v>
      </c>
      <c r="R14" s="29">
        <f ca="1"/>
        <v>0</v>
      </c>
      <c r="S14" s="29">
        <f ca="1"/>
        <v>0</v>
      </c>
      <c r="T14" s="29">
        <f ca="1"/>
        <v>0</v>
      </c>
      <c r="U14" s="29">
        <f ca="1"/>
        <v>0</v>
      </c>
      <c r="V14" s="29">
        <f ca="1"/>
        <v>0</v>
      </c>
      <c r="W14" s="29">
        <f ca="1"/>
        <v>0</v>
      </c>
      <c r="X14" s="29">
        <f ca="1"/>
        <v>0</v>
      </c>
      <c r="Z14" s="31">
        <f ca="1"/>
        <v>45200</v>
      </c>
      <c r="AA14" s="29">
        <f ca="1"/>
        <v>0</v>
      </c>
      <c r="AB14" s="29">
        <f ca="1"/>
        <v>0</v>
      </c>
      <c r="AC14" s="29">
        <f ca="1"/>
        <v>0</v>
      </c>
      <c r="AD14" s="29">
        <f ca="1"/>
        <v>0</v>
      </c>
      <c r="AE14" s="29">
        <f ca="1"/>
        <v>0</v>
      </c>
      <c r="AF14" s="29">
        <f ca="1"/>
        <v>0</v>
      </c>
      <c r="AG14" s="29">
        <f ca="1"/>
        <v>0</v>
      </c>
    </row>
    <row r="15" spans="1:33">
      <c r="A15" s="9" t="s">
        <v>31</v>
      </c>
      <c r="B15" s="10" t="s">
        <v>10</v>
      </c>
      <c r="C15" s="36" t="s">
        <v>206</v>
      </c>
      <c r="D15" s="11">
        <v>16320</v>
      </c>
      <c r="E15" s="12">
        <v>45210</v>
      </c>
      <c r="F15" s="12">
        <v>45210</v>
      </c>
      <c r="K15" t="str">
        <f ca="1"/>
        <v>구유희</v>
      </c>
      <c r="L15" t="str">
        <f ca="1"/>
        <v>SP</v>
      </c>
      <c r="M15" s="14">
        <f ca="1"/>
        <v>45215</v>
      </c>
      <c r="N15" s="14">
        <f ca="1"/>
        <v>45241</v>
      </c>
      <c r="O15" s="15">
        <f ca="1"/>
        <v>9890</v>
      </c>
      <c r="Q15" s="31">
        <f ca="1"/>
        <v>45201</v>
      </c>
      <c r="R15" s="29">
        <f ca="1"/>
        <v>0</v>
      </c>
      <c r="S15" s="29">
        <f ca="1"/>
        <v>0</v>
      </c>
      <c r="T15" s="29">
        <f ca="1"/>
        <v>0</v>
      </c>
      <c r="U15" s="29">
        <f ca="1"/>
        <v>0</v>
      </c>
      <c r="V15" s="29">
        <f ca="1"/>
        <v>0</v>
      </c>
      <c r="W15" s="29">
        <f ca="1"/>
        <v>0</v>
      </c>
      <c r="X15" s="29">
        <f ca="1"/>
        <v>0</v>
      </c>
      <c r="Z15" s="31">
        <f ca="1"/>
        <v>45201</v>
      </c>
      <c r="AA15" s="29">
        <f ca="1"/>
        <v>0</v>
      </c>
      <c r="AB15" s="29">
        <f ca="1"/>
        <v>0</v>
      </c>
      <c r="AC15" s="29">
        <f ca="1"/>
        <v>0</v>
      </c>
      <c r="AD15" s="29">
        <f ca="1"/>
        <v>0</v>
      </c>
      <c r="AE15" s="29">
        <f ca="1"/>
        <v>0</v>
      </c>
      <c r="AF15" s="29">
        <f ca="1"/>
        <v>0</v>
      </c>
      <c r="AG15" s="29">
        <f ca="1"/>
        <v>0</v>
      </c>
    </row>
    <row r="16" spans="1:33">
      <c r="A16" s="9" t="s">
        <v>33</v>
      </c>
      <c r="B16" s="10" t="s">
        <v>129</v>
      </c>
      <c r="C16" s="36" t="s">
        <v>207</v>
      </c>
      <c r="D16" s="11">
        <v>15980</v>
      </c>
      <c r="E16" s="12">
        <v>45211</v>
      </c>
      <c r="F16" s="12">
        <v>45211</v>
      </c>
      <c r="K16" t="str">
        <f ca="1"/>
        <v>편승혜</v>
      </c>
      <c r="L16" t="str">
        <f ca="1"/>
        <v>SP</v>
      </c>
      <c r="M16" s="14">
        <f ca="1"/>
        <v>45216</v>
      </c>
      <c r="N16" s="14">
        <f ca="1"/>
        <v>45216</v>
      </c>
      <c r="O16" s="15">
        <f ca="1"/>
        <v>5990</v>
      </c>
      <c r="Q16" s="31">
        <f ca="1"/>
        <v>45202</v>
      </c>
      <c r="R16" s="29">
        <f ca="1"/>
        <v>0</v>
      </c>
      <c r="S16" s="29">
        <f ca="1"/>
        <v>0</v>
      </c>
      <c r="T16" s="29">
        <f ca="1"/>
        <v>0</v>
      </c>
      <c r="U16" s="29">
        <f ca="1"/>
        <v>0</v>
      </c>
      <c r="V16" s="29">
        <f ca="1"/>
        <v>0</v>
      </c>
      <c r="W16" s="29">
        <f ca="1"/>
        <v>0</v>
      </c>
      <c r="X16" s="29">
        <f ca="1"/>
        <v>0</v>
      </c>
      <c r="Z16" s="31">
        <f ca="1"/>
        <v>45202</v>
      </c>
      <c r="AA16" s="29">
        <f ca="1"/>
        <v>0</v>
      </c>
      <c r="AB16" s="29">
        <f ca="1"/>
        <v>0</v>
      </c>
      <c r="AC16" s="29">
        <f ca="1"/>
        <v>0</v>
      </c>
      <c r="AD16" s="29">
        <f ca="1"/>
        <v>0</v>
      </c>
      <c r="AE16" s="29">
        <f ca="1"/>
        <v>0</v>
      </c>
      <c r="AF16" s="29">
        <f ca="1"/>
        <v>0</v>
      </c>
      <c r="AG16" s="29">
        <f ca="1"/>
        <v>0</v>
      </c>
    </row>
    <row r="17" spans="1:33">
      <c r="A17" s="9" t="s">
        <v>35</v>
      </c>
      <c r="B17" s="10" t="s">
        <v>7</v>
      </c>
      <c r="C17" s="36" t="s">
        <v>208</v>
      </c>
      <c r="D17" s="11">
        <v>56990</v>
      </c>
      <c r="E17" s="12">
        <v>45211</v>
      </c>
      <c r="F17" s="12">
        <v>45201</v>
      </c>
      <c r="K17" t="str">
        <f ca="1"/>
        <v>박아윤</v>
      </c>
      <c r="L17" t="str">
        <f ca="1"/>
        <v>SP</v>
      </c>
      <c r="M17" s="14">
        <f ca="1"/>
        <v>45216</v>
      </c>
      <c r="N17" s="14">
        <f ca="1"/>
        <v>45225</v>
      </c>
      <c r="O17" s="15">
        <f ca="1"/>
        <v>13190</v>
      </c>
      <c r="Q17" s="31">
        <f ca="1"/>
        <v>45203</v>
      </c>
      <c r="R17" s="29">
        <f ca="1"/>
        <v>0</v>
      </c>
      <c r="S17" s="29">
        <f ca="1"/>
        <v>0</v>
      </c>
      <c r="T17" s="29">
        <f ca="1"/>
        <v>0</v>
      </c>
      <c r="U17" s="29">
        <f ca="1"/>
        <v>0</v>
      </c>
      <c r="V17" s="29">
        <f ca="1"/>
        <v>0</v>
      </c>
      <c r="W17" s="29">
        <f ca="1"/>
        <v>0</v>
      </c>
      <c r="X17" s="29">
        <f ca="1"/>
        <v>0</v>
      </c>
      <c r="Z17" s="31">
        <f ca="1"/>
        <v>45203</v>
      </c>
      <c r="AA17" s="29">
        <f ca="1"/>
        <v>0</v>
      </c>
      <c r="AB17" s="29">
        <f ca="1"/>
        <v>0</v>
      </c>
      <c r="AC17" s="29">
        <f ca="1"/>
        <v>0</v>
      </c>
      <c r="AD17" s="29">
        <f ca="1"/>
        <v>0</v>
      </c>
      <c r="AE17" s="29">
        <f ca="1"/>
        <v>0</v>
      </c>
      <c r="AF17" s="29">
        <f ca="1"/>
        <v>0</v>
      </c>
      <c r="AG17" s="29">
        <f ca="1"/>
        <v>0</v>
      </c>
    </row>
    <row r="18" spans="1:33">
      <c r="A18" s="9" t="s">
        <v>37</v>
      </c>
      <c r="B18" s="10" t="s">
        <v>7</v>
      </c>
      <c r="C18" s="36" t="s">
        <v>209</v>
      </c>
      <c r="D18" s="11">
        <v>17630</v>
      </c>
      <c r="E18" s="12">
        <v>45211</v>
      </c>
      <c r="F18" s="12">
        <v>45196</v>
      </c>
      <c r="K18" t="str">
        <f ca="1"/>
        <v>문비나</v>
      </c>
      <c r="L18" t="str">
        <f ca="1"/>
        <v>SP</v>
      </c>
      <c r="M18" s="14">
        <f ca="1"/>
        <v>45217</v>
      </c>
      <c r="N18" s="14">
        <f ca="1"/>
        <v>45221</v>
      </c>
      <c r="O18" s="15">
        <f ca="1"/>
        <v>23960</v>
      </c>
      <c r="Q18" s="31">
        <f ca="1"/>
        <v>45204</v>
      </c>
      <c r="R18" s="29">
        <f ca="1"/>
        <v>0</v>
      </c>
      <c r="S18" s="29">
        <f ca="1"/>
        <v>0</v>
      </c>
      <c r="T18" s="29">
        <f ca="1"/>
        <v>0</v>
      </c>
      <c r="U18" s="29">
        <f ca="1"/>
        <v>0</v>
      </c>
      <c r="V18" s="29">
        <f ca="1"/>
        <v>0</v>
      </c>
      <c r="W18" s="29">
        <f ca="1"/>
        <v>0</v>
      </c>
      <c r="X18" s="29">
        <f ca="1"/>
        <v>0</v>
      </c>
      <c r="Z18" s="31">
        <f ca="1"/>
        <v>45204</v>
      </c>
      <c r="AA18" s="29">
        <f ca="1"/>
        <v>0</v>
      </c>
      <c r="AB18" s="29">
        <f ca="1"/>
        <v>0</v>
      </c>
      <c r="AC18" s="29">
        <f ca="1"/>
        <v>0</v>
      </c>
      <c r="AD18" s="29">
        <f ca="1"/>
        <v>0</v>
      </c>
      <c r="AE18" s="29">
        <f ca="1"/>
        <v>0</v>
      </c>
      <c r="AF18" s="29">
        <f ca="1"/>
        <v>0</v>
      </c>
      <c r="AG18" s="29">
        <f ca="1"/>
        <v>0</v>
      </c>
    </row>
    <row r="19" spans="1:33">
      <c r="A19" s="9" t="s">
        <v>39</v>
      </c>
      <c r="B19" s="10" t="s">
        <v>10</v>
      </c>
      <c r="C19" s="36" t="s">
        <v>210</v>
      </c>
      <c r="D19" s="11">
        <v>8760</v>
      </c>
      <c r="E19" s="12">
        <v>45212</v>
      </c>
      <c r="F19" s="12">
        <v>45212</v>
      </c>
      <c r="K19" t="str">
        <f ca="1"/>
        <v>전정당</v>
      </c>
      <c r="L19" t="str">
        <f ca="1"/>
        <v>SP</v>
      </c>
      <c r="M19" s="14">
        <f ca="1"/>
        <v>45217</v>
      </c>
      <c r="N19" s="14">
        <f ca="1"/>
        <v>45221</v>
      </c>
      <c r="O19" s="15">
        <f ca="1"/>
        <v>23960</v>
      </c>
      <c r="Q19" s="31">
        <f ca="1"/>
        <v>45205</v>
      </c>
      <c r="R19" s="29">
        <f ca="1"/>
        <v>0</v>
      </c>
      <c r="S19" s="29">
        <f ca="1"/>
        <v>0</v>
      </c>
      <c r="T19" s="29">
        <f ca="1"/>
        <v>0</v>
      </c>
      <c r="U19" s="29">
        <f ca="1"/>
        <v>0</v>
      </c>
      <c r="V19" s="29">
        <f ca="1"/>
        <v>0</v>
      </c>
      <c r="W19" s="29">
        <f ca="1"/>
        <v>0</v>
      </c>
      <c r="X19" s="29">
        <f ca="1"/>
        <v>0</v>
      </c>
      <c r="Z19" s="31">
        <f ca="1"/>
        <v>45205</v>
      </c>
      <c r="AA19" s="29">
        <f ca="1"/>
        <v>0</v>
      </c>
      <c r="AB19" s="29">
        <f ca="1"/>
        <v>0</v>
      </c>
      <c r="AC19" s="29">
        <f ca="1"/>
        <v>0</v>
      </c>
      <c r="AD19" s="29">
        <f ca="1"/>
        <v>0</v>
      </c>
      <c r="AE19" s="29">
        <f ca="1"/>
        <v>0</v>
      </c>
      <c r="AF19" s="29">
        <f ca="1"/>
        <v>0</v>
      </c>
      <c r="AG19" s="29">
        <f ca="1"/>
        <v>0</v>
      </c>
    </row>
    <row r="20" spans="1:33">
      <c r="A20" s="9" t="s">
        <v>41</v>
      </c>
      <c r="B20" s="13" t="s">
        <v>70</v>
      </c>
      <c r="C20" s="36" t="s">
        <v>211</v>
      </c>
      <c r="D20" s="11">
        <v>6590</v>
      </c>
      <c r="E20" s="12">
        <v>45210</v>
      </c>
      <c r="F20" s="12">
        <v>45210</v>
      </c>
      <c r="K20" t="str">
        <f ca="1"/>
        <v>나정욱</v>
      </c>
      <c r="L20" t="str">
        <f ca="1"/>
        <v>SP</v>
      </c>
      <c r="M20" s="14">
        <f ca="1"/>
        <v>45217</v>
      </c>
      <c r="N20" s="14">
        <f ca="1"/>
        <v>45228</v>
      </c>
      <c r="O20" s="15">
        <f ca="1"/>
        <v>6750</v>
      </c>
      <c r="Q20" s="31">
        <f ca="1"/>
        <v>45206</v>
      </c>
      <c r="R20" s="29">
        <f ca="1"/>
        <v>0</v>
      </c>
      <c r="S20" s="29">
        <f ca="1"/>
        <v>0</v>
      </c>
      <c r="T20" s="29">
        <f ca="1"/>
        <v>0</v>
      </c>
      <c r="U20" s="29">
        <f ca="1"/>
        <v>0</v>
      </c>
      <c r="V20" s="29">
        <f ca="1"/>
        <v>0</v>
      </c>
      <c r="W20" s="29">
        <f ca="1"/>
        <v>0</v>
      </c>
      <c r="X20" s="29">
        <f ca="1"/>
        <v>0</v>
      </c>
      <c r="Z20" s="31">
        <f ca="1"/>
        <v>45206</v>
      </c>
      <c r="AA20" s="29">
        <f ca="1"/>
        <v>0</v>
      </c>
      <c r="AB20" s="29">
        <f ca="1"/>
        <v>0</v>
      </c>
      <c r="AC20" s="29">
        <f ca="1"/>
        <v>0</v>
      </c>
      <c r="AD20" s="29">
        <f ca="1"/>
        <v>0</v>
      </c>
      <c r="AE20" s="29">
        <f ca="1"/>
        <v>0</v>
      </c>
      <c r="AF20" s="29">
        <f ca="1"/>
        <v>0</v>
      </c>
      <c r="AG20" s="29">
        <f ca="1"/>
        <v>0</v>
      </c>
    </row>
    <row r="21" spans="1:33">
      <c r="A21" s="9" t="s">
        <v>43</v>
      </c>
      <c r="B21" s="13" t="s">
        <v>70</v>
      </c>
      <c r="C21" s="36" t="s">
        <v>212</v>
      </c>
      <c r="D21" s="11">
        <v>17970</v>
      </c>
      <c r="E21" s="12">
        <v>45211</v>
      </c>
      <c r="F21" s="12">
        <v>45211</v>
      </c>
      <c r="K21" t="str">
        <f ca="1"/>
        <v>조현수</v>
      </c>
      <c r="L21" t="str">
        <f ca="1"/>
        <v>SP</v>
      </c>
      <c r="M21" s="14">
        <f ca="1"/>
        <v>45217</v>
      </c>
      <c r="N21" s="14">
        <f ca="1"/>
        <v>45232</v>
      </c>
      <c r="O21" s="15">
        <f ca="1"/>
        <v>9980</v>
      </c>
      <c r="Q21" s="31">
        <f ca="1"/>
        <v>45207</v>
      </c>
      <c r="R21" s="29">
        <f ca="1"/>
        <v>0</v>
      </c>
      <c r="S21" s="29">
        <f ca="1"/>
        <v>0</v>
      </c>
      <c r="T21" s="29">
        <f ca="1"/>
        <v>0</v>
      </c>
      <c r="U21" s="29">
        <f ca="1"/>
        <v>0</v>
      </c>
      <c r="V21" s="29">
        <f ca="1"/>
        <v>0</v>
      </c>
      <c r="W21" s="29">
        <f ca="1"/>
        <v>0</v>
      </c>
      <c r="X21" s="29">
        <f ca="1"/>
        <v>0</v>
      </c>
      <c r="Z21" s="31">
        <f ca="1"/>
        <v>45207</v>
      </c>
      <c r="AA21" s="29">
        <f ca="1"/>
        <v>0</v>
      </c>
      <c r="AB21" s="29">
        <f ca="1"/>
        <v>0</v>
      </c>
      <c r="AC21" s="29">
        <f ca="1"/>
        <v>0</v>
      </c>
      <c r="AD21" s="29">
        <f ca="1"/>
        <v>0</v>
      </c>
      <c r="AE21" s="29">
        <f ca="1"/>
        <v>0</v>
      </c>
      <c r="AF21" s="29">
        <f ca="1"/>
        <v>0</v>
      </c>
      <c r="AG21" s="29">
        <f ca="1"/>
        <v>0</v>
      </c>
    </row>
    <row r="22" spans="1:33">
      <c r="A22" s="9" t="s">
        <v>45</v>
      </c>
      <c r="B22" s="10" t="s">
        <v>201</v>
      </c>
      <c r="C22" s="36" t="s">
        <v>213</v>
      </c>
      <c r="D22" s="11">
        <v>0</v>
      </c>
      <c r="E22" s="12">
        <v>45215</v>
      </c>
      <c r="F22" s="12">
        <v>45215</v>
      </c>
      <c r="K22" t="str">
        <f ca="1"/>
        <v>은세주</v>
      </c>
      <c r="L22" t="str">
        <f ca="1"/>
        <v>SP</v>
      </c>
      <c r="M22" s="14">
        <f ca="1"/>
        <v>45218</v>
      </c>
      <c r="N22" s="14">
        <f ca="1"/>
        <v>45224</v>
      </c>
      <c r="O22" s="15">
        <f ca="1"/>
        <v>22980</v>
      </c>
      <c r="Q22" s="31">
        <f ca="1"/>
        <v>45208</v>
      </c>
      <c r="R22" s="29">
        <f ca="1"/>
        <v>0</v>
      </c>
      <c r="S22" s="29">
        <f ca="1"/>
        <v>0</v>
      </c>
      <c r="T22" s="29">
        <f ca="1"/>
        <v>0</v>
      </c>
      <c r="U22" s="29">
        <f ca="1"/>
        <v>0</v>
      </c>
      <c r="V22" s="29">
        <f ca="1"/>
        <v>0</v>
      </c>
      <c r="W22" s="29">
        <f ca="1"/>
        <v>0</v>
      </c>
      <c r="X22" s="29">
        <f ca="1"/>
        <v>0</v>
      </c>
      <c r="Z22" s="31">
        <f ca="1"/>
        <v>45208</v>
      </c>
      <c r="AA22" s="29">
        <f ca="1"/>
        <v>0</v>
      </c>
      <c r="AB22" s="29">
        <f ca="1"/>
        <v>0</v>
      </c>
      <c r="AC22" s="29">
        <f ca="1"/>
        <v>0</v>
      </c>
      <c r="AD22" s="29">
        <f ca="1"/>
        <v>0</v>
      </c>
      <c r="AE22" s="29">
        <f ca="1"/>
        <v>0</v>
      </c>
      <c r="AF22" s="29">
        <f ca="1"/>
        <v>0</v>
      </c>
      <c r="AG22" s="29">
        <f ca="1"/>
        <v>0</v>
      </c>
    </row>
    <row r="23" spans="1:33">
      <c r="A23" s="9" t="s">
        <v>47</v>
      </c>
      <c r="B23" s="10" t="s">
        <v>7</v>
      </c>
      <c r="C23" s="36" t="s">
        <v>214</v>
      </c>
      <c r="D23" s="11">
        <v>9490</v>
      </c>
      <c r="E23" s="12">
        <v>45215</v>
      </c>
      <c r="F23" s="12">
        <v>45215</v>
      </c>
      <c r="K23" t="str">
        <f ca="1"/>
        <v>정슬신</v>
      </c>
      <c r="L23" t="str">
        <f ca="1"/>
        <v>SP</v>
      </c>
      <c r="M23" s="14">
        <f ca="1"/>
        <v>45219</v>
      </c>
      <c r="N23" s="14">
        <f ca="1"/>
        <v>45242</v>
      </c>
      <c r="O23" s="15">
        <f ca="1"/>
        <v>4980</v>
      </c>
      <c r="Q23" s="31">
        <f ca="1"/>
        <v>45209</v>
      </c>
      <c r="R23" s="29">
        <f ca="1"/>
        <v>0</v>
      </c>
      <c r="S23" s="29">
        <f ca="1"/>
        <v>0</v>
      </c>
      <c r="T23" s="29">
        <f ca="1"/>
        <v>0</v>
      </c>
      <c r="U23" s="29">
        <f ca="1"/>
        <v>0</v>
      </c>
      <c r="V23" s="29">
        <f ca="1"/>
        <v>0</v>
      </c>
      <c r="W23" s="29">
        <f ca="1"/>
        <v>0</v>
      </c>
      <c r="X23" s="29">
        <f ca="1"/>
        <v>0</v>
      </c>
      <c r="Z23" s="31">
        <f ca="1"/>
        <v>45209</v>
      </c>
      <c r="AA23" s="29">
        <f ca="1"/>
        <v>0</v>
      </c>
      <c r="AB23" s="29">
        <f ca="1"/>
        <v>0</v>
      </c>
      <c r="AC23" s="29">
        <f ca="1"/>
        <v>0</v>
      </c>
      <c r="AD23" s="29">
        <f ca="1"/>
        <v>0</v>
      </c>
      <c r="AE23" s="29">
        <f ca="1"/>
        <v>0</v>
      </c>
      <c r="AF23" s="29">
        <f ca="1"/>
        <v>0</v>
      </c>
      <c r="AG23" s="29">
        <f ca="1"/>
        <v>0</v>
      </c>
    </row>
    <row r="24" spans="1:33">
      <c r="A24" s="9" t="s">
        <v>49</v>
      </c>
      <c r="B24" s="10" t="s">
        <v>215</v>
      </c>
      <c r="C24" s="36" t="s">
        <v>216</v>
      </c>
      <c r="D24" s="11">
        <v>7180</v>
      </c>
      <c r="E24" s="12">
        <v>45216</v>
      </c>
      <c r="F24" s="12">
        <v>45216</v>
      </c>
      <c r="K24" t="str">
        <f ca="1"/>
        <v>여명교</v>
      </c>
      <c r="L24" t="str">
        <f ca="1"/>
        <v>SP</v>
      </c>
      <c r="M24" s="14">
        <f ca="1"/>
        <v>45221</v>
      </c>
      <c r="N24" s="14">
        <f ca="1"/>
        <v>45222</v>
      </c>
      <c r="O24" s="15">
        <f ca="1"/>
        <v>14280</v>
      </c>
      <c r="Q24" s="31">
        <f ca="1"/>
        <v>45210</v>
      </c>
      <c r="R24" s="29">
        <f ca="1"/>
        <v>6590</v>
      </c>
      <c r="S24" s="29">
        <f ca="1"/>
        <v>1</v>
      </c>
      <c r="T24" s="29">
        <f ca="1"/>
        <v>6590</v>
      </c>
      <c r="U24" s="29">
        <f ca="1"/>
        <v>1</v>
      </c>
      <c r="V24" s="29">
        <f ca="1"/>
        <v>0</v>
      </c>
      <c r="W24" s="29">
        <f ca="1"/>
        <v>0</v>
      </c>
      <c r="X24" s="29">
        <f ca="1"/>
        <v>0</v>
      </c>
      <c r="Z24" s="31">
        <f ca="1"/>
        <v>45210</v>
      </c>
      <c r="AA24" s="29">
        <f ca="1"/>
        <v>6590</v>
      </c>
      <c r="AB24" s="29">
        <f ca="1"/>
        <v>1</v>
      </c>
      <c r="AC24" s="29">
        <f ca="1"/>
        <v>6590</v>
      </c>
      <c r="AD24" s="29">
        <f ca="1"/>
        <v>1</v>
      </c>
      <c r="AE24" s="29">
        <f ca="1"/>
        <v>0</v>
      </c>
      <c r="AF24" s="29">
        <f ca="1"/>
        <v>0</v>
      </c>
      <c r="AG24" s="29">
        <f ca="1"/>
        <v>0</v>
      </c>
    </row>
    <row r="25" spans="1:33">
      <c r="A25" s="9" t="s">
        <v>51</v>
      </c>
      <c r="B25" s="10" t="s">
        <v>215</v>
      </c>
      <c r="C25" s="36" t="s">
        <v>216</v>
      </c>
      <c r="D25" s="11">
        <v>7180</v>
      </c>
      <c r="E25" s="12">
        <v>45216</v>
      </c>
      <c r="F25" s="12">
        <v>45215</v>
      </c>
      <c r="K25" t="str">
        <f ca="1"/>
        <v>구유희</v>
      </c>
      <c r="L25" t="str">
        <f ca="1"/>
        <v>SP</v>
      </c>
      <c r="M25" s="14">
        <f ca="1"/>
        <v>45221</v>
      </c>
      <c r="N25" s="14">
        <f ca="1"/>
        <v>45228</v>
      </c>
      <c r="O25" s="15">
        <f ca="1"/>
        <v>6380</v>
      </c>
      <c r="Q25" s="31">
        <f ca="1"/>
        <v>45211</v>
      </c>
      <c r="R25" s="29">
        <f ca="1"/>
        <v>89850</v>
      </c>
      <c r="S25" s="29">
        <f ca="1"/>
        <v>5</v>
      </c>
      <c r="T25" s="29">
        <f ca="1"/>
        <v>89850</v>
      </c>
      <c r="U25" s="29">
        <f ca="1"/>
        <v>5</v>
      </c>
      <c r="V25" s="29">
        <f ca="1"/>
        <v>0</v>
      </c>
      <c r="W25" s="29">
        <f ca="1"/>
        <v>0</v>
      </c>
      <c r="X25" s="29">
        <f ca="1"/>
        <v>0</v>
      </c>
      <c r="Z25" s="31">
        <f ca="1"/>
        <v>45211</v>
      </c>
      <c r="AA25" s="29">
        <f ca="1"/>
        <v>89850</v>
      </c>
      <c r="AB25" s="29">
        <f ca="1"/>
        <v>5</v>
      </c>
      <c r="AC25" s="29">
        <f ca="1"/>
        <v>89850</v>
      </c>
      <c r="AD25" s="29">
        <f ca="1"/>
        <v>5</v>
      </c>
      <c r="AE25" s="29">
        <f ca="1"/>
        <v>0</v>
      </c>
      <c r="AF25" s="29">
        <f ca="1"/>
        <v>0</v>
      </c>
      <c r="AG25" s="29">
        <f ca="1"/>
        <v>0</v>
      </c>
    </row>
    <row r="26" spans="1:33">
      <c r="A26" s="9" t="s">
        <v>53</v>
      </c>
      <c r="B26" s="10" t="s">
        <v>10</v>
      </c>
      <c r="C26" s="36" t="s">
        <v>216</v>
      </c>
      <c r="D26" s="11">
        <v>8360</v>
      </c>
      <c r="E26" s="12">
        <v>45215</v>
      </c>
      <c r="F26" s="12">
        <v>45215</v>
      </c>
      <c r="K26" t="str">
        <f ca="1"/>
        <v>최의기</v>
      </c>
      <c r="L26" t="str">
        <f ca="1"/>
        <v>SP</v>
      </c>
      <c r="M26" s="14">
        <f ca="1"/>
        <v>45223</v>
      </c>
      <c r="N26" s="14">
        <f ca="1"/>
        <v>45223</v>
      </c>
      <c r="O26" s="15">
        <f ca="1"/>
        <v>0</v>
      </c>
      <c r="Q26" s="31">
        <f ca="1"/>
        <v>45212</v>
      </c>
      <c r="R26" s="29">
        <f ca="1"/>
        <v>69390</v>
      </c>
      <c r="S26" s="29">
        <f ca="1"/>
        <v>2</v>
      </c>
      <c r="T26" s="29">
        <f ca="1"/>
        <v>0</v>
      </c>
      <c r="U26" s="29">
        <f ca="1"/>
        <v>0</v>
      </c>
      <c r="V26" s="29">
        <f ca="1"/>
        <v>69390</v>
      </c>
      <c r="W26" s="29">
        <f ca="1"/>
        <v>63082</v>
      </c>
      <c r="X26" s="29">
        <f ca="1"/>
        <v>6308</v>
      </c>
      <c r="Z26" s="31">
        <f ca="1"/>
        <v>45212</v>
      </c>
      <c r="AA26" s="29">
        <f ca="1"/>
        <v>69390</v>
      </c>
      <c r="AB26" s="29">
        <f ca="1"/>
        <v>2</v>
      </c>
      <c r="AC26" s="29">
        <f ca="1"/>
        <v>0</v>
      </c>
      <c r="AD26" s="29">
        <f ca="1"/>
        <v>0</v>
      </c>
      <c r="AE26" s="29">
        <f ca="1"/>
        <v>69390</v>
      </c>
      <c r="AF26" s="29">
        <f ca="1"/>
        <v>63082</v>
      </c>
      <c r="AG26" s="29">
        <f ca="1"/>
        <v>6308</v>
      </c>
    </row>
    <row r="27" spans="1:33">
      <c r="A27" s="9" t="s">
        <v>55</v>
      </c>
      <c r="B27" s="10" t="s">
        <v>215</v>
      </c>
      <c r="C27" s="36" t="s">
        <v>217</v>
      </c>
      <c r="D27" s="11">
        <v>11280</v>
      </c>
      <c r="E27" s="12">
        <v>45216</v>
      </c>
      <c r="F27" s="12">
        <v>45216</v>
      </c>
      <c r="K27" t="str">
        <f ca="1"/>
        <v>여명교</v>
      </c>
      <c r="L27" t="str">
        <f ca="1"/>
        <v>SP</v>
      </c>
      <c r="M27" s="14">
        <f ca="1"/>
        <v>45224</v>
      </c>
      <c r="N27" s="14">
        <f ca="1"/>
        <v>45224</v>
      </c>
      <c r="O27" s="15">
        <f ca="1"/>
        <v>0</v>
      </c>
      <c r="Q27" s="31">
        <f ca="1"/>
        <v>45213</v>
      </c>
      <c r="R27" s="29">
        <f ca="1"/>
        <v>0</v>
      </c>
      <c r="S27" s="29">
        <f ca="1"/>
        <v>0</v>
      </c>
      <c r="T27" s="29">
        <f ca="1"/>
        <v>0</v>
      </c>
      <c r="U27" s="29">
        <f ca="1"/>
        <v>0</v>
      </c>
      <c r="V27" s="29">
        <f ca="1"/>
        <v>0</v>
      </c>
      <c r="W27" s="29">
        <f ca="1"/>
        <v>0</v>
      </c>
      <c r="X27" s="29">
        <f ca="1"/>
        <v>0</v>
      </c>
      <c r="Z27" s="31">
        <f ca="1"/>
        <v>45213</v>
      </c>
      <c r="AA27" s="29">
        <f ca="1"/>
        <v>0</v>
      </c>
      <c r="AB27" s="29">
        <f ca="1"/>
        <v>0</v>
      </c>
      <c r="AC27" s="29">
        <f ca="1"/>
        <v>0</v>
      </c>
      <c r="AD27" s="29">
        <f ca="1"/>
        <v>0</v>
      </c>
      <c r="AE27" s="29">
        <f ca="1"/>
        <v>0</v>
      </c>
      <c r="AF27" s="29">
        <f ca="1"/>
        <v>0</v>
      </c>
      <c r="AG27" s="29">
        <f ca="1"/>
        <v>0</v>
      </c>
    </row>
    <row r="28" spans="1:33">
      <c r="A28" s="9" t="s">
        <v>57</v>
      </c>
      <c r="B28" s="13" t="s">
        <v>70</v>
      </c>
      <c r="C28" s="36" t="s">
        <v>218</v>
      </c>
      <c r="D28" s="11">
        <v>5990</v>
      </c>
      <c r="E28" s="12">
        <v>45216</v>
      </c>
      <c r="F28" s="12">
        <v>45216</v>
      </c>
      <c r="K28" t="str">
        <f ca="1"/>
        <v>문유승</v>
      </c>
      <c r="L28" t="str">
        <f ca="1"/>
        <v>SP</v>
      </c>
      <c r="M28" s="14">
        <f ca="1"/>
        <v>45225</v>
      </c>
      <c r="N28" s="14">
        <f ca="1"/>
        <v>45229</v>
      </c>
      <c r="O28" s="15">
        <f ca="1"/>
        <v>0</v>
      </c>
      <c r="Q28" s="31">
        <f ca="1"/>
        <v>45214</v>
      </c>
      <c r="R28" s="29">
        <f ca="1"/>
        <v>9890</v>
      </c>
      <c r="S28" s="29">
        <f ca="1"/>
        <v>1</v>
      </c>
      <c r="T28" s="29">
        <f ca="1"/>
        <v>0</v>
      </c>
      <c r="U28" s="29">
        <f ca="1"/>
        <v>0</v>
      </c>
      <c r="V28" s="29">
        <f ca="1"/>
        <v>9890</v>
      </c>
      <c r="W28" s="29">
        <f ca="1"/>
        <v>8991</v>
      </c>
      <c r="X28" s="29">
        <f ca="1"/>
        <v>899</v>
      </c>
      <c r="Z28" s="31">
        <f ca="1"/>
        <v>45214</v>
      </c>
      <c r="AA28" s="29">
        <f ca="1"/>
        <v>9890</v>
      </c>
      <c r="AB28" s="29">
        <f ca="1"/>
        <v>1</v>
      </c>
      <c r="AC28" s="29">
        <f ca="1"/>
        <v>0</v>
      </c>
      <c r="AD28" s="29">
        <f ca="1"/>
        <v>0</v>
      </c>
      <c r="AE28" s="29">
        <f ca="1"/>
        <v>9890</v>
      </c>
      <c r="AF28" s="29">
        <f ca="1"/>
        <v>8991</v>
      </c>
      <c r="AG28" s="29">
        <f ca="1"/>
        <v>899</v>
      </c>
    </row>
    <row r="29" spans="1:33">
      <c r="A29" s="9" t="s">
        <v>59</v>
      </c>
      <c r="B29" s="13" t="s">
        <v>70</v>
      </c>
      <c r="C29" s="36" t="s">
        <v>219</v>
      </c>
      <c r="D29" s="11">
        <v>4890</v>
      </c>
      <c r="E29" s="12">
        <v>45220</v>
      </c>
      <c r="F29" s="12">
        <v>45215</v>
      </c>
      <c r="K29" t="str">
        <f ca="1"/>
        <v>추여래</v>
      </c>
      <c r="L29" t="str">
        <f ca="1"/>
        <v>SP</v>
      </c>
      <c r="M29" s="14">
        <f ca="1"/>
        <v>45228</v>
      </c>
      <c r="N29" s="14">
        <f ca="1"/>
        <v>45228</v>
      </c>
      <c r="O29" s="15">
        <f ca="1"/>
        <v>23980</v>
      </c>
      <c r="Q29" s="31">
        <f ca="1"/>
        <v>45215</v>
      </c>
      <c r="R29" s="29">
        <f ca="1"/>
        <v>14780</v>
      </c>
      <c r="S29" s="29">
        <f ca="1"/>
        <v>2</v>
      </c>
      <c r="T29" s="29">
        <f ca="1"/>
        <v>0</v>
      </c>
      <c r="U29" s="29">
        <f ca="1"/>
        <v>0</v>
      </c>
      <c r="V29" s="29">
        <f ca="1"/>
        <v>14780</v>
      </c>
      <c r="W29" s="29">
        <f ca="1"/>
        <v>13436</v>
      </c>
      <c r="X29" s="29">
        <f ca="1"/>
        <v>1344</v>
      </c>
      <c r="Z29" s="31">
        <f ca="1"/>
        <v>45215</v>
      </c>
      <c r="AA29" s="29">
        <f ca="1"/>
        <v>14780</v>
      </c>
      <c r="AB29" s="29">
        <f ca="1"/>
        <v>2</v>
      </c>
      <c r="AC29" s="29">
        <f ca="1"/>
        <v>0</v>
      </c>
      <c r="AD29" s="29">
        <f ca="1"/>
        <v>0</v>
      </c>
      <c r="AE29" s="29">
        <f ca="1"/>
        <v>14780</v>
      </c>
      <c r="AF29" s="29">
        <f ca="1"/>
        <v>13436</v>
      </c>
      <c r="AG29" s="29">
        <f ca="1"/>
        <v>1344</v>
      </c>
    </row>
    <row r="30" spans="1:33">
      <c r="A30" s="9" t="s">
        <v>61</v>
      </c>
      <c r="B30" s="13" t="s">
        <v>70</v>
      </c>
      <c r="C30" s="36" t="s">
        <v>220</v>
      </c>
      <c r="D30" s="11">
        <v>39810</v>
      </c>
      <c r="E30" s="12">
        <v>45227</v>
      </c>
      <c r="F30" s="12">
        <v>45212</v>
      </c>
      <c r="K30" t="str">
        <f ca="1"/>
        <v>문시희</v>
      </c>
      <c r="L30" t="str">
        <f ca="1"/>
        <v>SP</v>
      </c>
      <c r="M30" s="14">
        <f ca="1"/>
        <v>45229</v>
      </c>
      <c r="N30" s="14">
        <f ca="1"/>
        <v>45229</v>
      </c>
      <c r="O30" s="15">
        <f ca="1"/>
        <v>0</v>
      </c>
      <c r="Q30" s="31">
        <f ca="1"/>
        <v>45216</v>
      </c>
      <c r="R30" s="29">
        <f ca="1"/>
        <v>19180</v>
      </c>
      <c r="S30" s="29">
        <f ca="1"/>
        <v>2</v>
      </c>
      <c r="T30" s="29">
        <f ca="1"/>
        <v>5990</v>
      </c>
      <c r="U30" s="29">
        <f ca="1"/>
        <v>1</v>
      </c>
      <c r="V30" s="29">
        <f ca="1"/>
        <v>13190</v>
      </c>
      <c r="W30" s="29">
        <f ca="1"/>
        <v>11991</v>
      </c>
      <c r="X30" s="29">
        <f ca="1"/>
        <v>1199</v>
      </c>
      <c r="Z30" s="31">
        <f ca="1"/>
        <v>45216</v>
      </c>
      <c r="AA30" s="29">
        <f ca="1"/>
        <v>19180</v>
      </c>
      <c r="AB30" s="29">
        <f ca="1"/>
        <v>2</v>
      </c>
      <c r="AC30" s="29">
        <f ca="1"/>
        <v>5990</v>
      </c>
      <c r="AD30" s="29">
        <f ca="1"/>
        <v>1</v>
      </c>
      <c r="AE30" s="29">
        <f ca="1"/>
        <v>13190</v>
      </c>
      <c r="AF30" s="29">
        <f ca="1"/>
        <v>11991</v>
      </c>
      <c r="AG30" s="29">
        <f ca="1"/>
        <v>1199</v>
      </c>
    </row>
    <row r="31" spans="1:33">
      <c r="A31" s="9" t="s">
        <v>63</v>
      </c>
      <c r="B31" s="13" t="s">
        <v>70</v>
      </c>
      <c r="C31" s="36" t="s">
        <v>221</v>
      </c>
      <c r="D31" s="11">
        <v>14280</v>
      </c>
      <c r="E31" s="12">
        <v>45222</v>
      </c>
      <c r="F31" s="12">
        <v>45221</v>
      </c>
      <c r="K31" t="str">
        <f ca="1"/>
        <v>최소임</v>
      </c>
      <c r="L31" t="str">
        <f ca="1"/>
        <v>SP</v>
      </c>
      <c r="M31" s="14">
        <f ca="1"/>
        <v>45229</v>
      </c>
      <c r="N31" s="14">
        <f ca="1"/>
        <v>45229</v>
      </c>
      <c r="O31" s="15">
        <f ca="1"/>
        <v>0</v>
      </c>
      <c r="Q31" s="31">
        <f ca="1"/>
        <v>45217</v>
      </c>
      <c r="R31" s="29">
        <f ca="1"/>
        <v>64650</v>
      </c>
      <c r="S31" s="29">
        <f ca="1"/>
        <v>4</v>
      </c>
      <c r="T31" s="29">
        <f ca="1"/>
        <v>0</v>
      </c>
      <c r="U31" s="29">
        <f ca="1"/>
        <v>0</v>
      </c>
      <c r="V31" s="29">
        <f ca="1"/>
        <v>64650</v>
      </c>
      <c r="W31" s="29">
        <f ca="1"/>
        <v>58773</v>
      </c>
      <c r="X31" s="29">
        <f ca="1"/>
        <v>5877</v>
      </c>
      <c r="Z31" s="31">
        <f ca="1"/>
        <v>45217</v>
      </c>
      <c r="AA31" s="29">
        <f ca="1"/>
        <v>64650</v>
      </c>
      <c r="AB31" s="29">
        <f ca="1"/>
        <v>4</v>
      </c>
      <c r="AC31" s="29">
        <f ca="1"/>
        <v>0</v>
      </c>
      <c r="AD31" s="29">
        <f ca="1"/>
        <v>0</v>
      </c>
      <c r="AE31" s="29">
        <f ca="1"/>
        <v>64650</v>
      </c>
      <c r="AF31" s="29">
        <f ca="1"/>
        <v>58773</v>
      </c>
      <c r="AG31" s="29">
        <f ca="1"/>
        <v>5877</v>
      </c>
    </row>
    <row r="32" spans="1:33">
      <c r="A32" s="9" t="s">
        <v>65</v>
      </c>
      <c r="B32" s="13" t="s">
        <v>70</v>
      </c>
      <c r="C32" s="36" t="s">
        <v>222</v>
      </c>
      <c r="D32" s="11">
        <v>17970</v>
      </c>
      <c r="E32" s="12">
        <v>45211</v>
      </c>
      <c r="F32" s="12">
        <v>45211</v>
      </c>
      <c r="K32" t="str">
        <f ca="1"/>
        <v>편승혜</v>
      </c>
      <c r="L32" t="str">
        <f ca="1"/>
        <v>SP</v>
      </c>
      <c r="M32" s="14">
        <f ca="1"/>
        <v>45229</v>
      </c>
      <c r="N32" s="14">
        <f ca="1"/>
        <v>45229</v>
      </c>
      <c r="O32" s="15">
        <f ca="1"/>
        <v>0</v>
      </c>
      <c r="Q32" s="31">
        <f ca="1"/>
        <v>45218</v>
      </c>
      <c r="R32" s="29">
        <f ca="1"/>
        <v>22980</v>
      </c>
      <c r="S32" s="29">
        <f ca="1"/>
        <v>1</v>
      </c>
      <c r="T32" s="29">
        <f ca="1"/>
        <v>0</v>
      </c>
      <c r="U32" s="29">
        <f ca="1"/>
        <v>0</v>
      </c>
      <c r="V32" s="29">
        <f ca="1"/>
        <v>22980</v>
      </c>
      <c r="W32" s="29">
        <f ca="1"/>
        <v>20891</v>
      </c>
      <c r="X32" s="29">
        <f ca="1"/>
        <v>2089</v>
      </c>
      <c r="Z32" s="31">
        <f ca="1"/>
        <v>45218</v>
      </c>
      <c r="AA32" s="29">
        <f ca="1"/>
        <v>22980</v>
      </c>
      <c r="AB32" s="29">
        <f ca="1"/>
        <v>1</v>
      </c>
      <c r="AC32" s="29">
        <f ca="1"/>
        <v>0</v>
      </c>
      <c r="AD32" s="29">
        <f ca="1"/>
        <v>0</v>
      </c>
      <c r="AE32" s="29">
        <f ca="1"/>
        <v>22980</v>
      </c>
      <c r="AF32" s="29">
        <f ca="1"/>
        <v>20891</v>
      </c>
      <c r="AG32" s="29">
        <f ca="1"/>
        <v>2089</v>
      </c>
    </row>
    <row r="33" spans="1:33">
      <c r="A33" s="9" t="s">
        <v>67</v>
      </c>
      <c r="B33" s="13" t="s">
        <v>70</v>
      </c>
      <c r="C33" s="36" t="s">
        <v>223</v>
      </c>
      <c r="D33" s="11">
        <v>23960</v>
      </c>
      <c r="E33" s="12">
        <v>45221</v>
      </c>
      <c r="F33" s="12">
        <v>45217</v>
      </c>
      <c r="K33" t="str">
        <f ca="1"/>
        <v>변비우</v>
      </c>
      <c r="L33" t="str">
        <f ca="1"/>
        <v>SP</v>
      </c>
      <c r="M33" s="14">
        <f ca="1"/>
        <v>45229</v>
      </c>
      <c r="N33" s="14">
        <f ca="1"/>
        <v>45229</v>
      </c>
      <c r="O33" s="15">
        <f ca="1"/>
        <v>0</v>
      </c>
      <c r="Q33" s="31">
        <f ca="1"/>
        <v>45219</v>
      </c>
      <c r="R33" s="29">
        <f ca="1"/>
        <v>4980</v>
      </c>
      <c r="S33" s="29">
        <f ca="1"/>
        <v>1</v>
      </c>
      <c r="T33" s="29">
        <f ca="1"/>
        <v>0</v>
      </c>
      <c r="U33" s="29">
        <f ca="1"/>
        <v>0</v>
      </c>
      <c r="V33" s="29">
        <f ca="1"/>
        <v>4980</v>
      </c>
      <c r="W33" s="29">
        <f ca="1"/>
        <v>4527</v>
      </c>
      <c r="X33" s="29">
        <f ca="1"/>
        <v>453</v>
      </c>
      <c r="Z33" s="31">
        <f ca="1"/>
        <v>45219</v>
      </c>
      <c r="AA33" s="29">
        <f ca="1"/>
        <v>4980</v>
      </c>
      <c r="AB33" s="29">
        <f ca="1"/>
        <v>1</v>
      </c>
      <c r="AC33" s="29">
        <f ca="1"/>
        <v>0</v>
      </c>
      <c r="AD33" s="29">
        <f ca="1"/>
        <v>0</v>
      </c>
      <c r="AE33" s="29">
        <f ca="1"/>
        <v>4980</v>
      </c>
      <c r="AF33" s="29">
        <f ca="1"/>
        <v>4527</v>
      </c>
      <c r="AG33" s="29">
        <f ca="1"/>
        <v>453</v>
      </c>
    </row>
    <row r="34" spans="1:33">
      <c r="A34" s="9" t="s">
        <v>69</v>
      </c>
      <c r="B34" s="13" t="s">
        <v>70</v>
      </c>
      <c r="C34" s="36" t="s">
        <v>223</v>
      </c>
      <c r="D34" s="11">
        <v>23960</v>
      </c>
      <c r="E34" s="12">
        <v>45221</v>
      </c>
      <c r="F34" s="12">
        <v>45217</v>
      </c>
      <c r="K34" t="str">
        <f ca="1"/>
        <v>정슬신</v>
      </c>
      <c r="L34" t="str">
        <f ca="1"/>
        <v>SP</v>
      </c>
      <c r="M34" s="14">
        <f ca="1"/>
        <v>45229</v>
      </c>
      <c r="N34" s="14">
        <f ca="1"/>
        <v>45229</v>
      </c>
      <c r="O34" s="15">
        <f ca="1"/>
        <v>0</v>
      </c>
      <c r="Q34" s="31">
        <f ca="1"/>
        <v>45220</v>
      </c>
      <c r="R34" s="29">
        <f ca="1"/>
        <v>0</v>
      </c>
      <c r="S34" s="29">
        <f ca="1"/>
        <v>0</v>
      </c>
      <c r="T34" s="29">
        <f ca="1"/>
        <v>4890</v>
      </c>
      <c r="U34" s="29">
        <f ca="1"/>
        <v>1</v>
      </c>
      <c r="V34" s="29">
        <f ca="1"/>
        <v>-4890</v>
      </c>
      <c r="W34" s="29">
        <f ca="1"/>
        <v>-4445</v>
      </c>
      <c r="X34" s="29">
        <f ca="1"/>
        <v>-445</v>
      </c>
      <c r="Z34" s="31">
        <f ca="1"/>
        <v>45220</v>
      </c>
      <c r="AA34" s="29">
        <f ca="1"/>
        <v>0</v>
      </c>
      <c r="AB34" s="29">
        <f ca="1"/>
        <v>0</v>
      </c>
      <c r="AC34" s="29">
        <f ca="1"/>
        <v>4890</v>
      </c>
      <c r="AD34" s="29">
        <f ca="1"/>
        <v>1</v>
      </c>
      <c r="AE34" s="29">
        <f ca="1"/>
        <v>-4890</v>
      </c>
      <c r="AF34" s="29">
        <f ca="1"/>
        <v>-4445</v>
      </c>
      <c r="AG34" s="29">
        <f ca="1"/>
        <v>-445</v>
      </c>
    </row>
    <row r="35" spans="1:33">
      <c r="A35" s="9" t="s">
        <v>72</v>
      </c>
      <c r="B35" s="13" t="s">
        <v>70</v>
      </c>
      <c r="C35" s="36" t="s">
        <v>224</v>
      </c>
      <c r="D35" s="11">
        <v>48070</v>
      </c>
      <c r="E35" s="12">
        <v>45223</v>
      </c>
      <c r="F35" s="12">
        <v>45190</v>
      </c>
      <c r="K35" t="str">
        <f ca="1"/>
        <v>최의기</v>
      </c>
      <c r="L35" t="str">
        <f ca="1"/>
        <v>SP</v>
      </c>
      <c r="M35" s="14">
        <f ca="1"/>
        <v>45229</v>
      </c>
      <c r="N35" s="14">
        <f ca="1"/>
        <v>45229</v>
      </c>
      <c r="O35" s="15">
        <f ca="1"/>
        <v>3090</v>
      </c>
      <c r="Q35" s="31">
        <f ca="1"/>
        <v>45221</v>
      </c>
      <c r="R35" s="29">
        <f ca="1"/>
        <v>20660</v>
      </c>
      <c r="S35" s="29">
        <f ca="1"/>
        <v>2</v>
      </c>
      <c r="T35" s="29">
        <f ca="1"/>
        <v>47920</v>
      </c>
      <c r="U35" s="29">
        <f ca="1"/>
        <v>2</v>
      </c>
      <c r="V35" s="29">
        <f ca="1"/>
        <v>-27260</v>
      </c>
      <c r="W35" s="29">
        <f ca="1"/>
        <v>-24782</v>
      </c>
      <c r="X35" s="29">
        <f ca="1"/>
        <v>-2478</v>
      </c>
      <c r="Z35" s="31">
        <f ca="1"/>
        <v>45221</v>
      </c>
      <c r="AA35" s="29">
        <f ca="1"/>
        <v>20660</v>
      </c>
      <c r="AB35" s="29">
        <f ca="1"/>
        <v>2</v>
      </c>
      <c r="AC35" s="29">
        <f ca="1"/>
        <v>47920</v>
      </c>
      <c r="AD35" s="29">
        <f ca="1"/>
        <v>2</v>
      </c>
      <c r="AE35" s="29">
        <f ca="1"/>
        <v>-27260</v>
      </c>
      <c r="AF35" s="29">
        <f ca="1"/>
        <v>-24782</v>
      </c>
      <c r="AG35" s="29">
        <f ca="1"/>
        <v>-2478</v>
      </c>
    </row>
    <row r="36" spans="1:33">
      <c r="A36" s="9" t="s">
        <v>74</v>
      </c>
      <c r="B36" s="13" t="s">
        <v>70</v>
      </c>
      <c r="C36" s="36" t="s">
        <v>225</v>
      </c>
      <c r="D36" s="11">
        <v>17970</v>
      </c>
      <c r="E36" s="12">
        <v>45211</v>
      </c>
      <c r="F36" s="12">
        <v>45211</v>
      </c>
      <c r="K36" t="str">
        <f ca="1"/>
        <v>김률희</v>
      </c>
      <c r="L36" t="str">
        <f ca="1"/>
        <v>SP</v>
      </c>
      <c r="M36" s="14">
        <f ca="1"/>
        <v>45229</v>
      </c>
      <c r="N36" s="14">
        <f ca="1"/>
        <v>45231</v>
      </c>
      <c r="O36" s="15">
        <f ca="1"/>
        <v>48630</v>
      </c>
      <c r="Q36" s="31">
        <f ca="1"/>
        <v>45222</v>
      </c>
      <c r="R36" s="29">
        <f ca="1"/>
        <v>0</v>
      </c>
      <c r="S36" s="29">
        <f ca="1"/>
        <v>0</v>
      </c>
      <c r="T36" s="29">
        <f ca="1"/>
        <v>14280</v>
      </c>
      <c r="U36" s="29">
        <f ca="1"/>
        <v>1</v>
      </c>
      <c r="V36" s="29">
        <f ca="1"/>
        <v>-14280</v>
      </c>
      <c r="W36" s="29">
        <f ca="1"/>
        <v>-12982</v>
      </c>
      <c r="X36" s="29">
        <f ca="1"/>
        <v>-1298</v>
      </c>
      <c r="Z36" s="31">
        <f ca="1"/>
        <v>45222</v>
      </c>
      <c r="AA36" s="29">
        <f ca="1"/>
        <v>0</v>
      </c>
      <c r="AB36" s="29">
        <f ca="1"/>
        <v>0</v>
      </c>
      <c r="AC36" s="29">
        <f ca="1"/>
        <v>14280</v>
      </c>
      <c r="AD36" s="29">
        <f ca="1"/>
        <v>1</v>
      </c>
      <c r="AE36" s="29">
        <f ca="1"/>
        <v>-14280</v>
      </c>
      <c r="AF36" s="29">
        <f ca="1"/>
        <v>-12982</v>
      </c>
      <c r="AG36" s="29">
        <f ca="1"/>
        <v>-1298</v>
      </c>
    </row>
    <row r="37" spans="1:33">
      <c r="A37" s="9" t="s">
        <v>76</v>
      </c>
      <c r="B37" s="13" t="s">
        <v>70</v>
      </c>
      <c r="C37" s="36" t="s">
        <v>226</v>
      </c>
      <c r="D37" s="11">
        <v>13190</v>
      </c>
      <c r="E37" s="12">
        <v>45225</v>
      </c>
      <c r="F37" s="12">
        <v>45216</v>
      </c>
      <c r="K37" t="str">
        <f ca="1"/>
        <v>박정영</v>
      </c>
      <c r="L37" t="str">
        <f ca="1"/>
        <v>SP</v>
      </c>
      <c r="M37" s="14">
        <f ca="1"/>
        <v>45230</v>
      </c>
      <c r="N37" s="14">
        <f ca="1"/>
        <v>45237</v>
      </c>
      <c r="O37" s="15">
        <f ca="1"/>
        <v>12980</v>
      </c>
      <c r="Q37" s="31">
        <f ca="1"/>
        <v>45223</v>
      </c>
      <c r="R37" s="29">
        <f ca="1"/>
        <v>0</v>
      </c>
      <c r="S37" s="29">
        <f ca="1"/>
        <v>1</v>
      </c>
      <c r="T37" s="29">
        <f ca="1"/>
        <v>48070</v>
      </c>
      <c r="U37" s="29">
        <f ca="1"/>
        <v>2</v>
      </c>
      <c r="V37" s="29">
        <f ca="1"/>
        <v>-48070</v>
      </c>
      <c r="W37" s="29">
        <f ca="1"/>
        <v>-43700</v>
      </c>
      <c r="X37" s="29">
        <f ca="1"/>
        <v>-4370</v>
      </c>
      <c r="Z37" s="31">
        <f ca="1"/>
        <v>45223</v>
      </c>
      <c r="AA37" s="29">
        <f ca="1"/>
        <v>0</v>
      </c>
      <c r="AB37" s="29">
        <f ca="1"/>
        <v>1</v>
      </c>
      <c r="AC37" s="29">
        <f ca="1"/>
        <v>48070</v>
      </c>
      <c r="AD37" s="29">
        <f ca="1"/>
        <v>2</v>
      </c>
      <c r="AE37" s="29">
        <f ca="1"/>
        <v>-48070</v>
      </c>
      <c r="AF37" s="29">
        <f ca="1"/>
        <v>-43700</v>
      </c>
      <c r="AG37" s="29">
        <f ca="1"/>
        <v>-4370</v>
      </c>
    </row>
    <row r="38" spans="1:33">
      <c r="A38" s="9" t="s">
        <v>78</v>
      </c>
      <c r="B38" s="13" t="s">
        <v>70</v>
      </c>
      <c r="C38" s="36" t="s">
        <v>227</v>
      </c>
      <c r="D38" s="11">
        <v>6380</v>
      </c>
      <c r="E38" s="12">
        <v>45228</v>
      </c>
      <c r="F38" s="12">
        <v>45221</v>
      </c>
      <c r="K38" t="str">
        <f ca="1"/>
        <v>임주임</v>
      </c>
      <c r="L38" t="str">
        <f ca="1"/>
        <v>SP</v>
      </c>
      <c r="M38" s="14">
        <f ca="1"/>
        <v>45231</v>
      </c>
      <c r="N38" s="14">
        <f ca="1"/>
        <v>45235</v>
      </c>
      <c r="O38" s="15">
        <f ca="1"/>
        <v>12770</v>
      </c>
      <c r="Q38" s="31">
        <f ca="1"/>
        <v>45224</v>
      </c>
      <c r="R38" s="29">
        <f ca="1"/>
        <v>0</v>
      </c>
      <c r="S38" s="29">
        <f ca="1"/>
        <v>1</v>
      </c>
      <c r="T38" s="29">
        <f ca="1"/>
        <v>22980</v>
      </c>
      <c r="U38" s="29">
        <f ca="1"/>
        <v>2</v>
      </c>
      <c r="V38" s="29">
        <f ca="1"/>
        <v>-22980</v>
      </c>
      <c r="W38" s="29">
        <f ca="1"/>
        <v>-20891</v>
      </c>
      <c r="X38" s="29">
        <f ca="1"/>
        <v>-2089</v>
      </c>
      <c r="Z38" s="31">
        <f ca="1"/>
        <v>45224</v>
      </c>
      <c r="AA38" s="29">
        <f ca="1"/>
        <v>0</v>
      </c>
      <c r="AB38" s="29">
        <f ca="1"/>
        <v>1</v>
      </c>
      <c r="AC38" s="29">
        <f ca="1"/>
        <v>22980</v>
      </c>
      <c r="AD38" s="29">
        <f ca="1"/>
        <v>2</v>
      </c>
      <c r="AE38" s="29">
        <f ca="1"/>
        <v>-22980</v>
      </c>
      <c r="AF38" s="29">
        <f ca="1"/>
        <v>-20891</v>
      </c>
      <c r="AG38" s="29">
        <f ca="1"/>
        <v>-2089</v>
      </c>
    </row>
    <row r="39" spans="1:33">
      <c r="A39" s="9" t="s">
        <v>80</v>
      </c>
      <c r="B39" s="13" t="s">
        <v>70</v>
      </c>
      <c r="C39" s="36" t="s">
        <v>228</v>
      </c>
      <c r="D39" s="11">
        <v>23980</v>
      </c>
      <c r="E39" s="12">
        <v>45228</v>
      </c>
      <c r="F39" s="12">
        <v>45228</v>
      </c>
      <c r="K39" t="str">
        <f ca="1"/>
        <v>임주임</v>
      </c>
      <c r="L39" t="str">
        <f ca="1"/>
        <v>SP</v>
      </c>
      <c r="M39" s="14">
        <f ca="1"/>
        <v>45235</v>
      </c>
      <c r="N39" s="14">
        <f ca="1"/>
        <v>45238</v>
      </c>
      <c r="O39" s="15">
        <f ca="1"/>
        <v>17020</v>
      </c>
      <c r="Q39" s="31">
        <f ca="1"/>
        <v>45225</v>
      </c>
      <c r="R39" s="29">
        <f ca="1"/>
        <v>0</v>
      </c>
      <c r="S39" s="29">
        <f ca="1"/>
        <v>1</v>
      </c>
      <c r="T39" s="29">
        <f ca="1"/>
        <v>13190</v>
      </c>
      <c r="U39" s="29">
        <f ca="1"/>
        <v>1</v>
      </c>
      <c r="V39" s="29">
        <f ca="1"/>
        <v>-13190</v>
      </c>
      <c r="W39" s="29">
        <f ca="1"/>
        <v>-11991</v>
      </c>
      <c r="X39" s="29">
        <f ca="1"/>
        <v>-1199</v>
      </c>
      <c r="Z39" s="31">
        <f ca="1"/>
        <v>45225</v>
      </c>
      <c r="AA39" s="29">
        <f ca="1"/>
        <v>0</v>
      </c>
      <c r="AB39" s="29">
        <f ca="1"/>
        <v>1</v>
      </c>
      <c r="AC39" s="29">
        <f ca="1"/>
        <v>13190</v>
      </c>
      <c r="AD39" s="29">
        <f ca="1"/>
        <v>1</v>
      </c>
      <c r="AE39" s="29">
        <f ca="1"/>
        <v>-13190</v>
      </c>
      <c r="AF39" s="29">
        <f ca="1"/>
        <v>-11991</v>
      </c>
      <c r="AG39" s="29">
        <f ca="1"/>
        <v>-1199</v>
      </c>
    </row>
    <row r="40" spans="1:33">
      <c r="A40" s="9" t="s">
        <v>82</v>
      </c>
      <c r="B40" s="13" t="s">
        <v>70</v>
      </c>
      <c r="C40" s="36" t="s">
        <v>229</v>
      </c>
      <c r="D40" s="11">
        <v>6750</v>
      </c>
      <c r="E40" s="12">
        <v>45228</v>
      </c>
      <c r="F40" s="12">
        <v>45217</v>
      </c>
      <c r="K40" t="str">
        <f ca="1"/>
        <v>문유승</v>
      </c>
      <c r="L40" t="str">
        <f ca="1"/>
        <v>SP</v>
      </c>
      <c r="M40" s="14">
        <f ca="1"/>
        <v>45236</v>
      </c>
      <c r="N40" s="14">
        <f ca="1"/>
        <v>45236</v>
      </c>
      <c r="O40" s="15">
        <f ca="1"/>
        <v>9480</v>
      </c>
      <c r="Q40" s="31">
        <f ca="1"/>
        <v>45226</v>
      </c>
      <c r="R40" s="29">
        <f ca="1"/>
        <v>0</v>
      </c>
      <c r="S40" s="29">
        <f ca="1"/>
        <v>0</v>
      </c>
      <c r="T40" s="29">
        <f ca="1"/>
        <v>0</v>
      </c>
      <c r="U40" s="29">
        <f ca="1"/>
        <v>0</v>
      </c>
      <c r="V40" s="29">
        <f ca="1"/>
        <v>0</v>
      </c>
      <c r="W40" s="29">
        <f ca="1"/>
        <v>0</v>
      </c>
      <c r="X40" s="29">
        <f ca="1"/>
        <v>0</v>
      </c>
      <c r="Z40" s="31">
        <f ca="1"/>
        <v>45226</v>
      </c>
      <c r="AA40" s="29">
        <f ca="1"/>
        <v>0</v>
      </c>
      <c r="AB40" s="29">
        <f ca="1"/>
        <v>0</v>
      </c>
      <c r="AC40" s="29">
        <f ca="1"/>
        <v>0</v>
      </c>
      <c r="AD40" s="29">
        <f ca="1"/>
        <v>0</v>
      </c>
      <c r="AE40" s="29">
        <f ca="1"/>
        <v>0</v>
      </c>
      <c r="AF40" s="29">
        <f ca="1"/>
        <v>0</v>
      </c>
      <c r="AG40" s="29">
        <f ca="1"/>
        <v>0</v>
      </c>
    </row>
    <row r="41" spans="1:33">
      <c r="A41" s="9" t="s">
        <v>84</v>
      </c>
      <c r="B41" s="13" t="s">
        <v>70</v>
      </c>
      <c r="C41" s="36" t="s">
        <v>230</v>
      </c>
      <c r="D41" s="11">
        <v>0</v>
      </c>
      <c r="E41" s="12">
        <v>45223</v>
      </c>
      <c r="F41" s="12">
        <v>45223</v>
      </c>
      <c r="K41" t="str">
        <f ca="1"/>
        <v>박아윤</v>
      </c>
      <c r="L41" t="str">
        <f ca="1"/>
        <v>SP</v>
      </c>
      <c r="M41" s="14">
        <f ca="1"/>
        <v>45236</v>
      </c>
      <c r="N41" s="14">
        <f ca="1"/>
        <v>45240</v>
      </c>
      <c r="O41" s="15">
        <f ca="1"/>
        <v>9480</v>
      </c>
      <c r="Q41" s="31">
        <f ca="1"/>
        <v>45227</v>
      </c>
      <c r="R41" s="29">
        <f ca="1"/>
        <v>0</v>
      </c>
      <c r="S41" s="29">
        <f ca="1"/>
        <v>0</v>
      </c>
      <c r="T41" s="29">
        <f ca="1"/>
        <v>39810</v>
      </c>
      <c r="U41" s="29">
        <f ca="1"/>
        <v>1</v>
      </c>
      <c r="V41" s="29">
        <f ca="1"/>
        <v>-39810</v>
      </c>
      <c r="W41" s="29">
        <f ca="1"/>
        <v>-36191</v>
      </c>
      <c r="X41" s="29">
        <f ca="1"/>
        <v>-3619</v>
      </c>
      <c r="Z41" s="31">
        <f ca="1"/>
        <v>45227</v>
      </c>
      <c r="AA41" s="29">
        <f ca="1"/>
        <v>0</v>
      </c>
      <c r="AB41" s="29">
        <f ca="1"/>
        <v>0</v>
      </c>
      <c r="AC41" s="29">
        <f ca="1"/>
        <v>39810</v>
      </c>
      <c r="AD41" s="29">
        <f ca="1"/>
        <v>1</v>
      </c>
      <c r="AE41" s="29">
        <f ca="1"/>
        <v>-39810</v>
      </c>
      <c r="AF41" s="29">
        <f ca="1"/>
        <v>-36191</v>
      </c>
      <c r="AG41" s="29">
        <f ca="1"/>
        <v>-3619</v>
      </c>
    </row>
    <row r="42" spans="1:33">
      <c r="A42" s="9" t="s">
        <v>86</v>
      </c>
      <c r="B42" s="13" t="s">
        <v>70</v>
      </c>
      <c r="C42" s="36" t="s">
        <v>231</v>
      </c>
      <c r="D42" s="11">
        <v>0</v>
      </c>
      <c r="E42" s="12">
        <v>45229</v>
      </c>
      <c r="F42" s="12">
        <v>45225</v>
      </c>
      <c r="K42" t="str">
        <f ca="1"/>
        <v>나정욱</v>
      </c>
      <c r="L42" t="str">
        <f ca="1"/>
        <v>SP</v>
      </c>
      <c r="M42" s="14">
        <f ca="1"/>
        <v>45236</v>
      </c>
      <c r="N42" s="14">
        <f ca="1"/>
        <v>45240</v>
      </c>
      <c r="O42" s="15">
        <f ca="1"/>
        <v>9480</v>
      </c>
      <c r="Q42" s="31">
        <f ca="1"/>
        <v>45228</v>
      </c>
      <c r="R42" s="29">
        <f ca="1"/>
        <v>23980</v>
      </c>
      <c r="S42" s="29">
        <f ca="1"/>
        <v>1</v>
      </c>
      <c r="T42" s="29">
        <f ca="1"/>
        <v>37110</v>
      </c>
      <c r="U42" s="29">
        <f ca="1"/>
        <v>3</v>
      </c>
      <c r="V42" s="29">
        <f ca="1"/>
        <v>-13130</v>
      </c>
      <c r="W42" s="29">
        <f ca="1"/>
        <v>-11936</v>
      </c>
      <c r="X42" s="29">
        <f ca="1"/>
        <v>-1194</v>
      </c>
      <c r="Z42" s="31">
        <f ca="1"/>
        <v>45228</v>
      </c>
      <c r="AA42" s="29">
        <f ca="1"/>
        <v>23980</v>
      </c>
      <c r="AB42" s="29">
        <f ca="1"/>
        <v>1</v>
      </c>
      <c r="AC42" s="29">
        <f ca="1"/>
        <v>37110</v>
      </c>
      <c r="AD42" s="29">
        <f ca="1"/>
        <v>3</v>
      </c>
      <c r="AE42" s="29">
        <f ca="1"/>
        <v>-13130</v>
      </c>
      <c r="AF42" s="29">
        <f ca="1"/>
        <v>-11936</v>
      </c>
      <c r="AG42" s="29">
        <f ca="1"/>
        <v>-1194</v>
      </c>
    </row>
    <row r="43" spans="1:33">
      <c r="A43" s="9" t="s">
        <v>88</v>
      </c>
      <c r="B43" s="13" t="s">
        <v>70</v>
      </c>
      <c r="C43" s="36" t="s">
        <v>232</v>
      </c>
      <c r="D43" s="11">
        <v>22980</v>
      </c>
      <c r="E43" s="12">
        <v>45224</v>
      </c>
      <c r="F43" s="12">
        <v>45218</v>
      </c>
      <c r="K43" t="str">
        <f ca="1"/>
        <v>구유희</v>
      </c>
      <c r="L43" t="str">
        <f ca="1"/>
        <v>SP</v>
      </c>
      <c r="M43" s="14">
        <f ca="1"/>
        <v>45237</v>
      </c>
      <c r="N43" s="14">
        <f ca="1"/>
        <v>45237</v>
      </c>
      <c r="O43" s="15">
        <f ca="1"/>
        <v>9480</v>
      </c>
      <c r="Q43" s="31">
        <f ca="1"/>
        <v>45229</v>
      </c>
      <c r="R43" s="29">
        <f ca="1"/>
        <v>51720</v>
      </c>
      <c r="S43" s="29">
        <f ca="1"/>
        <v>7</v>
      </c>
      <c r="T43" s="29">
        <f ca="1"/>
        <v>3090</v>
      </c>
      <c r="U43" s="29">
        <f ca="1"/>
        <v>7</v>
      </c>
      <c r="V43" s="29">
        <f ca="1"/>
        <v>48630</v>
      </c>
      <c r="W43" s="29">
        <f ca="1"/>
        <v>44209</v>
      </c>
      <c r="X43" s="29">
        <f ca="1"/>
        <v>4421</v>
      </c>
      <c r="Z43" s="31">
        <f ca="1"/>
        <v>45229</v>
      </c>
      <c r="AA43" s="29">
        <f ca="1"/>
        <v>51720</v>
      </c>
      <c r="AB43" s="29">
        <f ca="1"/>
        <v>7</v>
      </c>
      <c r="AC43" s="29">
        <f ca="1"/>
        <v>3090</v>
      </c>
      <c r="AD43" s="29">
        <f ca="1"/>
        <v>7</v>
      </c>
      <c r="AE43" s="29">
        <f ca="1"/>
        <v>48630</v>
      </c>
      <c r="AF43" s="29">
        <f ca="1"/>
        <v>44209</v>
      </c>
      <c r="AG43" s="29">
        <f ca="1"/>
        <v>4421</v>
      </c>
    </row>
    <row r="44" spans="1:33">
      <c r="A44" s="9" t="s">
        <v>90</v>
      </c>
      <c r="B44" s="13" t="s">
        <v>70</v>
      </c>
      <c r="C44" s="36" t="s">
        <v>233</v>
      </c>
      <c r="D44" s="11">
        <v>9980</v>
      </c>
      <c r="E44" s="12">
        <v>45232</v>
      </c>
      <c r="F44" s="12">
        <v>45217</v>
      </c>
      <c r="K44" t="str">
        <f ca="1"/>
        <v>최의기</v>
      </c>
      <c r="L44" t="str">
        <f ca="1"/>
        <v>SP</v>
      </c>
      <c r="M44" s="14">
        <f ca="1"/>
        <v>45237</v>
      </c>
      <c r="N44" s="14">
        <f ca="1"/>
        <v>45237</v>
      </c>
      <c r="O44" s="15">
        <f ca="1"/>
        <v>13180</v>
      </c>
      <c r="Q44" s="31">
        <f ca="1"/>
        <v>45230</v>
      </c>
      <c r="R44" s="29">
        <f ca="1"/>
        <v>12980</v>
      </c>
      <c r="S44" s="29">
        <f ca="1"/>
        <v>1</v>
      </c>
      <c r="T44" s="29">
        <f ca="1"/>
        <v>0</v>
      </c>
      <c r="U44" s="29">
        <f ca="1"/>
        <v>0</v>
      </c>
      <c r="V44" s="29">
        <f ca="1"/>
        <v>12980</v>
      </c>
      <c r="W44" s="29">
        <f ca="1"/>
        <v>11800</v>
      </c>
      <c r="X44" s="29">
        <f ca="1"/>
        <v>1180</v>
      </c>
      <c r="Z44" s="31">
        <f ca="1"/>
        <v>45230</v>
      </c>
      <c r="AA44" s="29">
        <f ca="1"/>
        <v>12980</v>
      </c>
      <c r="AB44" s="29">
        <f ca="1"/>
        <v>1</v>
      </c>
      <c r="AC44" s="29">
        <f ca="1"/>
        <v>0</v>
      </c>
      <c r="AD44" s="29">
        <f ca="1"/>
        <v>0</v>
      </c>
      <c r="AE44" s="29">
        <f ca="1"/>
        <v>12980</v>
      </c>
      <c r="AF44" s="29">
        <f ca="1"/>
        <v>11800</v>
      </c>
      <c r="AG44" s="29">
        <f ca="1"/>
        <v>1180</v>
      </c>
    </row>
    <row r="45" spans="1:33">
      <c r="A45" s="9" t="s">
        <v>92</v>
      </c>
      <c r="B45" s="13" t="s">
        <v>70</v>
      </c>
      <c r="C45" s="36" t="s">
        <v>234</v>
      </c>
      <c r="D45" s="11">
        <v>12770</v>
      </c>
      <c r="E45" s="12">
        <v>45235</v>
      </c>
      <c r="F45" s="12">
        <v>45231</v>
      </c>
      <c r="K45" t="str">
        <f ca="1"/>
        <v>문비나</v>
      </c>
      <c r="L45" t="str">
        <f ca="1"/>
        <v>SP</v>
      </c>
      <c r="M45" s="14">
        <f ca="1"/>
        <v>45237</v>
      </c>
      <c r="N45" s="14">
        <f ca="1"/>
        <v>45238</v>
      </c>
      <c r="O45" s="15">
        <f ca="1"/>
        <v>14530</v>
      </c>
      <c r="Q45" s="31">
        <f ca="1"/>
        <v>45231</v>
      </c>
      <c r="R45" s="29">
        <f ca="1"/>
        <v>12770</v>
      </c>
      <c r="S45" s="29">
        <f ca="1"/>
        <v>1</v>
      </c>
      <c r="T45" s="29">
        <f ca="1"/>
        <v>48630</v>
      </c>
      <c r="U45" s="29">
        <f ca="1"/>
        <v>1</v>
      </c>
      <c r="V45" s="29">
        <f ca="1"/>
        <v>-35860</v>
      </c>
      <c r="W45" s="29">
        <f ca="1"/>
        <v>-32600</v>
      </c>
      <c r="X45" s="29">
        <f ca="1"/>
        <v>-3260</v>
      </c>
      <c r="Z45" s="31">
        <f ca="1"/>
        <v>45231</v>
      </c>
      <c r="AA45" s="29">
        <f ca="1"/>
        <v>12770</v>
      </c>
      <c r="AB45" s="29">
        <f ca="1"/>
        <v>1</v>
      </c>
      <c r="AC45" s="29">
        <f ca="1"/>
        <v>48630</v>
      </c>
      <c r="AD45" s="29">
        <f ca="1"/>
        <v>1</v>
      </c>
      <c r="AE45" s="29">
        <f ca="1"/>
        <v>-35860</v>
      </c>
      <c r="AF45" s="29">
        <f ca="1"/>
        <v>-32600</v>
      </c>
      <c r="AG45" s="29">
        <f ca="1"/>
        <v>-3260</v>
      </c>
    </row>
    <row r="46" spans="1:33">
      <c r="A46" s="9" t="s">
        <v>94</v>
      </c>
      <c r="B46" s="13" t="s">
        <v>70</v>
      </c>
      <c r="C46" s="36" t="s">
        <v>235</v>
      </c>
      <c r="D46" s="11">
        <v>0</v>
      </c>
      <c r="E46" s="12">
        <v>45229</v>
      </c>
      <c r="F46" s="12">
        <v>45229</v>
      </c>
      <c r="K46" t="str">
        <f ca="1"/>
        <v>변규옥</v>
      </c>
      <c r="L46" t="str">
        <f ca="1"/>
        <v>SP</v>
      </c>
      <c r="M46" s="14">
        <f ca="1"/>
        <v>45237</v>
      </c>
      <c r="N46" s="14">
        <f ca="1"/>
        <v>45242</v>
      </c>
      <c r="O46" s="15">
        <f ca="1"/>
        <v>5390</v>
      </c>
      <c r="Q46" s="31">
        <f ca="1"/>
        <v>45232</v>
      </c>
      <c r="R46" s="29">
        <f ca="1"/>
        <v>0</v>
      </c>
      <c r="S46" s="29">
        <f ca="1"/>
        <v>0</v>
      </c>
      <c r="T46" s="29">
        <f ca="1"/>
        <v>9980</v>
      </c>
      <c r="U46" s="29">
        <f ca="1"/>
        <v>1</v>
      </c>
      <c r="V46" s="29">
        <f ca="1"/>
        <v>-9980</v>
      </c>
      <c r="W46" s="29">
        <f ca="1"/>
        <v>-9073</v>
      </c>
      <c r="X46" s="29">
        <f ca="1"/>
        <v>-907</v>
      </c>
      <c r="Z46" s="31">
        <f ca="1"/>
        <v>45232</v>
      </c>
      <c r="AA46" s="29">
        <f ca="1"/>
        <v>0</v>
      </c>
      <c r="AB46" s="29">
        <f ca="1"/>
        <v>0</v>
      </c>
      <c r="AC46" s="29">
        <f ca="1"/>
        <v>9980</v>
      </c>
      <c r="AD46" s="29">
        <f ca="1"/>
        <v>1</v>
      </c>
      <c r="AE46" s="29">
        <f ca="1"/>
        <v>-9980</v>
      </c>
      <c r="AF46" s="29">
        <f ca="1"/>
        <v>-9073</v>
      </c>
      <c r="AG46" s="29">
        <f ca="1"/>
        <v>-907</v>
      </c>
    </row>
    <row r="47" spans="1:33">
      <c r="A47" s="9" t="s">
        <v>96</v>
      </c>
      <c r="B47" s="13" t="s">
        <v>70</v>
      </c>
      <c r="C47" s="36" t="s">
        <v>235</v>
      </c>
      <c r="D47" s="11">
        <v>0</v>
      </c>
      <c r="E47" s="12">
        <v>45229</v>
      </c>
      <c r="F47" s="12">
        <v>45229</v>
      </c>
      <c r="K47" t="str">
        <f ca="1"/>
        <v>조현수</v>
      </c>
      <c r="L47" t="str">
        <f ca="1"/>
        <v>SP</v>
      </c>
      <c r="M47" s="14">
        <f ca="1"/>
        <v>45237</v>
      </c>
      <c r="N47" s="14">
        <f ca="1"/>
        <v>45242</v>
      </c>
      <c r="O47" s="15">
        <f ca="1"/>
        <v>7890</v>
      </c>
      <c r="Q47" s="31">
        <f ca="1"/>
        <v>45233</v>
      </c>
      <c r="R47" s="29">
        <f ca="1"/>
        <v>0</v>
      </c>
      <c r="S47" s="29">
        <f ca="1"/>
        <v>0</v>
      </c>
      <c r="T47" s="29">
        <f ca="1"/>
        <v>0</v>
      </c>
      <c r="U47" s="29">
        <f ca="1"/>
        <v>0</v>
      </c>
      <c r="V47" s="29">
        <f ca="1"/>
        <v>0</v>
      </c>
      <c r="W47" s="29">
        <f ca="1"/>
        <v>0</v>
      </c>
      <c r="X47" s="29">
        <f ca="1"/>
        <v>0</v>
      </c>
      <c r="Z47" s="31">
        <f ca="1"/>
        <v>45233</v>
      </c>
      <c r="AA47" s="29">
        <f ca="1"/>
        <v>0</v>
      </c>
      <c r="AB47" s="29">
        <f ca="1"/>
        <v>0</v>
      </c>
      <c r="AC47" s="29">
        <f ca="1"/>
        <v>0</v>
      </c>
      <c r="AD47" s="29">
        <f ca="1"/>
        <v>0</v>
      </c>
      <c r="AE47" s="29">
        <f ca="1"/>
        <v>0</v>
      </c>
      <c r="AF47" s="29">
        <f ca="1"/>
        <v>0</v>
      </c>
      <c r="AG47" s="29">
        <f ca="1"/>
        <v>0</v>
      </c>
    </row>
    <row r="48" spans="1:33">
      <c r="A48" s="9" t="s">
        <v>98</v>
      </c>
      <c r="B48" s="10" t="s">
        <v>215</v>
      </c>
      <c r="C48" s="36" t="s">
        <v>236</v>
      </c>
      <c r="D48" s="11">
        <v>22020</v>
      </c>
      <c r="E48" s="12">
        <v>45237</v>
      </c>
      <c r="F48" s="12">
        <v>45237</v>
      </c>
      <c r="K48" t="str">
        <f ca="1"/>
        <v>전정당</v>
      </c>
      <c r="L48" t="str">
        <f ca="1"/>
        <v>SP</v>
      </c>
      <c r="M48" s="14">
        <f ca="1"/>
        <v>45237</v>
      </c>
      <c r="N48" s="14">
        <f ca="1"/>
        <v>45243</v>
      </c>
      <c r="O48" s="15">
        <f ca="1"/>
        <v>7890</v>
      </c>
      <c r="Q48" s="31">
        <f ca="1"/>
        <v>45234</v>
      </c>
      <c r="R48" s="29">
        <f ca="1"/>
        <v>0</v>
      </c>
      <c r="S48" s="29">
        <f ca="1"/>
        <v>0</v>
      </c>
      <c r="T48" s="29">
        <f ca="1"/>
        <v>0</v>
      </c>
      <c r="U48" s="29">
        <f ca="1"/>
        <v>0</v>
      </c>
      <c r="V48" s="29">
        <f ca="1"/>
        <v>0</v>
      </c>
      <c r="W48" s="29">
        <f ca="1"/>
        <v>0</v>
      </c>
      <c r="X48" s="29">
        <f ca="1"/>
        <v>0</v>
      </c>
      <c r="Z48" s="31">
        <f ca="1"/>
        <v>45234</v>
      </c>
      <c r="AA48" s="29">
        <f ca="1"/>
        <v>0</v>
      </c>
      <c r="AB48" s="29">
        <f ca="1"/>
        <v>0</v>
      </c>
      <c r="AC48" s="29">
        <f ca="1"/>
        <v>0</v>
      </c>
      <c r="AD48" s="29">
        <f ca="1"/>
        <v>0</v>
      </c>
      <c r="AE48" s="29">
        <f ca="1"/>
        <v>0</v>
      </c>
      <c r="AF48" s="29">
        <f ca="1"/>
        <v>0</v>
      </c>
      <c r="AG48" s="29">
        <f ca="1"/>
        <v>0</v>
      </c>
    </row>
    <row r="49" spans="1:33">
      <c r="A49" s="9" t="s">
        <v>100</v>
      </c>
      <c r="B49" s="10" t="s">
        <v>7</v>
      </c>
      <c r="C49" s="36" t="s">
        <v>237</v>
      </c>
      <c r="D49" s="11">
        <v>13650</v>
      </c>
      <c r="E49" s="12">
        <v>45236</v>
      </c>
      <c r="F49" s="12">
        <v>45220</v>
      </c>
      <c r="K49" t="str">
        <f ca="1"/>
        <v>전정당</v>
      </c>
      <c r="L49" t="str">
        <f ca="1"/>
        <v>SP</v>
      </c>
      <c r="M49" s="14">
        <f ca="1"/>
        <v>45238</v>
      </c>
      <c r="N49" s="14">
        <f ca="1"/>
        <v>45238</v>
      </c>
      <c r="O49" s="15">
        <f ca="1"/>
        <v>5390</v>
      </c>
      <c r="Q49" s="31">
        <f ca="1"/>
        <v>45235</v>
      </c>
      <c r="R49" s="29">
        <f ca="1"/>
        <v>17020</v>
      </c>
      <c r="S49" s="29">
        <f ca="1"/>
        <v>1</v>
      </c>
      <c r="T49" s="29">
        <f ca="1"/>
        <v>12770</v>
      </c>
      <c r="U49" s="29">
        <f ca="1"/>
        <v>1</v>
      </c>
      <c r="V49" s="29">
        <f ca="1"/>
        <v>4250</v>
      </c>
      <c r="W49" s="29">
        <f ca="1"/>
        <v>3864</v>
      </c>
      <c r="X49" s="29">
        <f ca="1"/>
        <v>386</v>
      </c>
      <c r="Z49" s="31">
        <f ca="1"/>
        <v>45235</v>
      </c>
      <c r="AA49" s="29">
        <f ca="1"/>
        <v>17020</v>
      </c>
      <c r="AB49" s="29">
        <f ca="1"/>
        <v>1</v>
      </c>
      <c r="AC49" s="29">
        <f ca="1"/>
        <v>12770</v>
      </c>
      <c r="AD49" s="29">
        <f ca="1"/>
        <v>1</v>
      </c>
      <c r="AE49" s="29">
        <f ca="1"/>
        <v>4250</v>
      </c>
      <c r="AF49" s="29">
        <f ca="1"/>
        <v>3864</v>
      </c>
      <c r="AG49" s="29">
        <f ca="1"/>
        <v>386</v>
      </c>
    </row>
    <row r="50" spans="1:33">
      <c r="A50" s="9" t="s">
        <v>55</v>
      </c>
      <c r="B50" s="13" t="s">
        <v>70</v>
      </c>
      <c r="C50" s="36" t="s">
        <v>238</v>
      </c>
      <c r="D50" s="11">
        <v>48630</v>
      </c>
      <c r="E50" s="12">
        <v>45231</v>
      </c>
      <c r="F50" s="12">
        <v>45229</v>
      </c>
      <c r="K50" t="str">
        <f ca="1"/>
        <v>변규옥</v>
      </c>
      <c r="L50" t="str">
        <f ca="1"/>
        <v>SP</v>
      </c>
      <c r="M50" s="14">
        <f ca="1"/>
        <v>45238</v>
      </c>
      <c r="N50" s="14">
        <f ca="1"/>
        <v>45240</v>
      </c>
      <c r="O50" s="15">
        <f ca="1"/>
        <v>7690</v>
      </c>
      <c r="Q50" s="31">
        <f ca="1"/>
        <v>45236</v>
      </c>
      <c r="R50" s="29">
        <f ca="1"/>
        <v>28440</v>
      </c>
      <c r="S50" s="29">
        <f ca="1"/>
        <v>3</v>
      </c>
      <c r="T50" s="29">
        <f ca="1"/>
        <v>9480</v>
      </c>
      <c r="U50" s="29">
        <f ca="1"/>
        <v>1</v>
      </c>
      <c r="V50" s="29">
        <f ca="1"/>
        <v>18960</v>
      </c>
      <c r="W50" s="29">
        <f ca="1"/>
        <v>17236</v>
      </c>
      <c r="X50" s="29">
        <f ca="1"/>
        <v>1724</v>
      </c>
      <c r="Z50" s="31">
        <f ca="1"/>
        <v>45236</v>
      </c>
      <c r="AA50" s="29">
        <f ca="1"/>
        <v>28440</v>
      </c>
      <c r="AB50" s="29">
        <f ca="1"/>
        <v>3</v>
      </c>
      <c r="AC50" s="29">
        <f ca="1"/>
        <v>9480</v>
      </c>
      <c r="AD50" s="29">
        <f ca="1"/>
        <v>1</v>
      </c>
      <c r="AE50" s="29">
        <f ca="1"/>
        <v>18960</v>
      </c>
      <c r="AF50" s="29">
        <f ca="1"/>
        <v>17236</v>
      </c>
      <c r="AG50" s="29">
        <f ca="1"/>
        <v>1724</v>
      </c>
    </row>
    <row r="51" spans="1:33">
      <c r="A51" s="9" t="s">
        <v>57</v>
      </c>
      <c r="B51" s="13" t="s">
        <v>70</v>
      </c>
      <c r="C51" s="36" t="s">
        <v>238</v>
      </c>
      <c r="D51" s="11">
        <v>0</v>
      </c>
      <c r="E51" s="12">
        <v>45229</v>
      </c>
      <c r="F51" s="12">
        <v>45229</v>
      </c>
      <c r="K51" t="str">
        <f ca="1"/>
        <v>여명교</v>
      </c>
      <c r="L51" t="str">
        <f ca="1"/>
        <v>SP</v>
      </c>
      <c r="M51" s="14">
        <f ca="1"/>
        <v>45238</v>
      </c>
      <c r="N51" s="14">
        <f ca="1"/>
        <v>45242</v>
      </c>
      <c r="O51" s="15">
        <f ca="1"/>
        <v>14970</v>
      </c>
      <c r="Q51" s="31">
        <f ca="1"/>
        <v>45237</v>
      </c>
      <c r="R51" s="29">
        <f ca="1"/>
        <v>58360</v>
      </c>
      <c r="S51" s="29">
        <f ca="1"/>
        <v>6</v>
      </c>
      <c r="T51" s="29">
        <f ca="1"/>
        <v>35640</v>
      </c>
      <c r="U51" s="29">
        <f ca="1"/>
        <v>3</v>
      </c>
      <c r="V51" s="29">
        <f ca="1"/>
        <v>22720</v>
      </c>
      <c r="W51" s="29">
        <f ca="1"/>
        <v>20655</v>
      </c>
      <c r="X51" s="29">
        <f ca="1"/>
        <v>2065</v>
      </c>
      <c r="Z51" s="31">
        <f ca="1"/>
        <v>45237</v>
      </c>
      <c r="AA51" s="29">
        <f ca="1"/>
        <v>58360</v>
      </c>
      <c r="AB51" s="29">
        <f ca="1"/>
        <v>6</v>
      </c>
      <c r="AC51" s="29">
        <f ca="1"/>
        <v>35640</v>
      </c>
      <c r="AD51" s="29">
        <f ca="1"/>
        <v>3</v>
      </c>
      <c r="AE51" s="29">
        <f ca="1"/>
        <v>22720</v>
      </c>
      <c r="AF51" s="29">
        <f ca="1"/>
        <v>20655</v>
      </c>
      <c r="AG51" s="29">
        <f ca="1"/>
        <v>2065</v>
      </c>
    </row>
    <row r="52" spans="1:33">
      <c r="A52" s="9" t="s">
        <v>59</v>
      </c>
      <c r="B52" s="13" t="s">
        <v>70</v>
      </c>
      <c r="C52" s="36" t="s">
        <v>239</v>
      </c>
      <c r="D52" s="11">
        <v>0</v>
      </c>
      <c r="E52" s="12">
        <v>45229</v>
      </c>
      <c r="F52" s="12">
        <v>45229</v>
      </c>
      <c r="K52" t="str">
        <f ca="1"/>
        <v>오이민</v>
      </c>
      <c r="L52" t="str">
        <f ca="1"/>
        <v>SP</v>
      </c>
      <c r="M52" s="14">
        <f ca="1"/>
        <v>45239</v>
      </c>
      <c r="N52" s="14">
        <f ca="1"/>
        <v>45240</v>
      </c>
      <c r="O52" s="15">
        <f ca="1"/>
        <v>4690</v>
      </c>
      <c r="Q52" s="31">
        <f ca="1"/>
        <v>45238</v>
      </c>
      <c r="R52" s="29">
        <f ca="1"/>
        <v>28050</v>
      </c>
      <c r="S52" s="29">
        <f ca="1"/>
        <v>3</v>
      </c>
      <c r="T52" s="29">
        <f ca="1"/>
        <v>36940</v>
      </c>
      <c r="U52" s="29">
        <f ca="1"/>
        <v>3</v>
      </c>
      <c r="V52" s="29">
        <f ca="1"/>
        <v>-8890</v>
      </c>
      <c r="W52" s="29">
        <f ca="1"/>
        <v>-8082</v>
      </c>
      <c r="X52" s="29">
        <f ca="1"/>
        <v>-808</v>
      </c>
      <c r="Z52" s="31">
        <f ca="1"/>
        <v>45238</v>
      </c>
      <c r="AA52" s="29">
        <f ca="1"/>
        <v>28050</v>
      </c>
      <c r="AB52" s="29">
        <f ca="1"/>
        <v>3</v>
      </c>
      <c r="AC52" s="29">
        <f ca="1"/>
        <v>36940</v>
      </c>
      <c r="AD52" s="29">
        <f ca="1"/>
        <v>3</v>
      </c>
      <c r="AE52" s="29">
        <f ca="1"/>
        <v>-8890</v>
      </c>
      <c r="AF52" s="29">
        <f ca="1"/>
        <v>-8082</v>
      </c>
      <c r="AG52" s="29">
        <f ca="1"/>
        <v>-808</v>
      </c>
    </row>
    <row r="53" spans="1:33">
      <c r="A53" s="9" t="s">
        <v>61</v>
      </c>
      <c r="B53" s="13" t="s">
        <v>70</v>
      </c>
      <c r="C53" s="36" t="s">
        <v>240</v>
      </c>
      <c r="D53" s="11">
        <v>0</v>
      </c>
      <c r="E53" s="12">
        <v>45229</v>
      </c>
      <c r="F53" s="12">
        <v>45229</v>
      </c>
      <c r="K53" t="str">
        <f ca="1"/>
        <v>변비우</v>
      </c>
      <c r="L53" t="str">
        <f ca="1"/>
        <v>SP</v>
      </c>
      <c r="M53" s="14">
        <f ca="1"/>
        <v>45239</v>
      </c>
      <c r="N53" s="14">
        <f ca="1"/>
        <v>45242</v>
      </c>
      <c r="O53" s="15">
        <f ca="1"/>
        <v>8690</v>
      </c>
      <c r="Q53" s="31">
        <f ca="1"/>
        <v>45239</v>
      </c>
      <c r="R53" s="29">
        <f ca="1"/>
        <v>13380</v>
      </c>
      <c r="S53" s="29">
        <f ca="1"/>
        <v>2</v>
      </c>
      <c r="T53" s="29">
        <f ca="1"/>
        <v>0</v>
      </c>
      <c r="U53" s="29">
        <f ca="1"/>
        <v>0</v>
      </c>
      <c r="V53" s="29">
        <f ca="1"/>
        <v>13380</v>
      </c>
      <c r="W53" s="29">
        <f ca="1"/>
        <v>12164</v>
      </c>
      <c r="X53" s="29">
        <f ca="1"/>
        <v>1216</v>
      </c>
      <c r="Z53" s="31">
        <f ca="1"/>
        <v>45239</v>
      </c>
      <c r="AA53" s="29">
        <f ca="1"/>
        <v>13380</v>
      </c>
      <c r="AB53" s="29">
        <f ca="1"/>
        <v>2</v>
      </c>
      <c r="AC53" s="29">
        <f ca="1"/>
        <v>0</v>
      </c>
      <c r="AD53" s="29">
        <f ca="1"/>
        <v>0</v>
      </c>
      <c r="AE53" s="29">
        <f ca="1"/>
        <v>13380</v>
      </c>
      <c r="AF53" s="29">
        <f ca="1"/>
        <v>12164</v>
      </c>
      <c r="AG53" s="29">
        <f ca="1"/>
        <v>1216</v>
      </c>
    </row>
    <row r="54" spans="1:33">
      <c r="A54" s="9" t="s">
        <v>63</v>
      </c>
      <c r="B54" s="13" t="s">
        <v>70</v>
      </c>
      <c r="C54" s="36" t="s">
        <v>241</v>
      </c>
      <c r="D54" s="11">
        <v>0</v>
      </c>
      <c r="E54" s="12">
        <v>45224</v>
      </c>
      <c r="F54" s="12">
        <v>45224</v>
      </c>
      <c r="K54" t="str">
        <f ca="1"/>
        <v>박아윤</v>
      </c>
      <c r="L54" t="str">
        <f ca="1"/>
        <v>SP</v>
      </c>
      <c r="M54" s="14">
        <f ca="1"/>
        <v>45240</v>
      </c>
      <c r="N54" s="14">
        <f ca="1"/>
        <v>45240</v>
      </c>
      <c r="O54" s="15">
        <f ca="1"/>
        <v>2690</v>
      </c>
      <c r="Q54" s="31">
        <f ca="1"/>
        <v>45240</v>
      </c>
      <c r="R54" s="29">
        <f ca="1"/>
        <v>13890</v>
      </c>
      <c r="S54" s="29">
        <f ca="1"/>
        <v>3</v>
      </c>
      <c r="T54" s="29">
        <f ca="1"/>
        <v>34030</v>
      </c>
      <c r="U54" s="29">
        <f ca="1"/>
        <v>5</v>
      </c>
      <c r="V54" s="29">
        <f ca="1"/>
        <v>-20140</v>
      </c>
      <c r="W54" s="29">
        <f ca="1"/>
        <v>-18309</v>
      </c>
      <c r="X54" s="29">
        <f ca="1"/>
        <v>-1831</v>
      </c>
      <c r="Z54" s="31">
        <f ca="1"/>
        <v>45240</v>
      </c>
      <c r="AA54" s="29">
        <f ca="1"/>
        <v>13890</v>
      </c>
      <c r="AB54" s="29">
        <f ca="1"/>
        <v>3</v>
      </c>
      <c r="AC54" s="29">
        <f ca="1"/>
        <v>34030</v>
      </c>
      <c r="AD54" s="29">
        <f ca="1"/>
        <v>5</v>
      </c>
      <c r="AE54" s="29">
        <f ca="1"/>
        <v>-20140</v>
      </c>
      <c r="AF54" s="29">
        <f ca="1"/>
        <v>-18309</v>
      </c>
      <c r="AG54" s="29">
        <f ca="1"/>
        <v>-1831</v>
      </c>
    </row>
    <row r="55" spans="1:33">
      <c r="A55" s="9" t="s">
        <v>65</v>
      </c>
      <c r="B55" s="13" t="s">
        <v>70</v>
      </c>
      <c r="C55" s="36" t="s">
        <v>242</v>
      </c>
      <c r="D55" s="11">
        <v>12980</v>
      </c>
      <c r="E55" s="12">
        <v>45237</v>
      </c>
      <c r="F55" s="12">
        <v>45230</v>
      </c>
      <c r="K55" t="str">
        <f ca="1"/>
        <v>나정욱</v>
      </c>
      <c r="L55" t="str">
        <f ca="1"/>
        <v>SP</v>
      </c>
      <c r="M55" s="14">
        <f ca="1"/>
        <v>45240</v>
      </c>
      <c r="N55" s="14">
        <f ca="1"/>
        <v>45241</v>
      </c>
      <c r="O55" s="15">
        <f ca="1"/>
        <v>5910</v>
      </c>
      <c r="Q55" s="31">
        <f ca="1"/>
        <v>45241</v>
      </c>
      <c r="R55" s="29">
        <f ca="1"/>
        <v>0</v>
      </c>
      <c r="S55" s="29">
        <f ca="1"/>
        <v>0</v>
      </c>
      <c r="T55" s="29">
        <f ca="1"/>
        <v>15800</v>
      </c>
      <c r="U55" s="29">
        <f ca="1"/>
        <v>2</v>
      </c>
      <c r="V55" s="29">
        <f ca="1"/>
        <v>-15800</v>
      </c>
      <c r="W55" s="29">
        <f ca="1"/>
        <v>-14364</v>
      </c>
      <c r="X55" s="29">
        <f ca="1"/>
        <v>-1436</v>
      </c>
      <c r="Z55" s="31">
        <f ca="1"/>
        <v>45241</v>
      </c>
      <c r="AA55" s="29">
        <f ca="1"/>
        <v>0</v>
      </c>
      <c r="AB55" s="29">
        <f ca="1"/>
        <v>0</v>
      </c>
      <c r="AC55" s="29">
        <f ca="1"/>
        <v>15800</v>
      </c>
      <c r="AD55" s="29">
        <f ca="1"/>
        <v>2</v>
      </c>
      <c r="AE55" s="29">
        <f ca="1"/>
        <v>-15800</v>
      </c>
      <c r="AF55" s="29">
        <f ca="1"/>
        <v>-14364</v>
      </c>
      <c r="AG55" s="29">
        <f ca="1"/>
        <v>-1436</v>
      </c>
    </row>
    <row r="56" spans="1:33">
      <c r="A56" s="9" t="s">
        <v>67</v>
      </c>
      <c r="B56" s="13" t="s">
        <v>70</v>
      </c>
      <c r="C56" s="36" t="s">
        <v>243</v>
      </c>
      <c r="D56" s="11">
        <v>14530</v>
      </c>
      <c r="E56" s="12">
        <v>45238</v>
      </c>
      <c r="F56" s="12">
        <v>45237</v>
      </c>
      <c r="K56" t="str">
        <f ca="1"/>
        <v>박정영</v>
      </c>
      <c r="L56" t="str">
        <f ca="1"/>
        <v>SP</v>
      </c>
      <c r="M56" s="14">
        <f ca="1"/>
        <v>45240</v>
      </c>
      <c r="N56" s="14">
        <f ca="1"/>
        <v>45242</v>
      </c>
      <c r="O56" s="15">
        <f ca="1"/>
        <v>5290</v>
      </c>
      <c r="Q56" s="31">
        <f ca="1"/>
        <v>45242</v>
      </c>
      <c r="R56" s="29">
        <f ca="1"/>
        <v>0</v>
      </c>
      <c r="S56" s="29">
        <f ca="1"/>
        <v>0</v>
      </c>
      <c r="T56" s="29">
        <f ca="1"/>
        <v>76790</v>
      </c>
      <c r="U56" s="29">
        <f ca="1"/>
        <v>7</v>
      </c>
      <c r="V56" s="29">
        <f ca="1"/>
        <v>-76790</v>
      </c>
      <c r="W56" s="29">
        <f ca="1"/>
        <v>-69809</v>
      </c>
      <c r="X56" s="29">
        <f ca="1"/>
        <v>-6981</v>
      </c>
      <c r="Z56" s="31">
        <f ca="1"/>
        <v>45242</v>
      </c>
      <c r="AA56" s="29">
        <f ca="1"/>
        <v>0</v>
      </c>
      <c r="AB56" s="29">
        <f ca="1"/>
        <v>0</v>
      </c>
      <c r="AC56" s="29">
        <f ca="1"/>
        <v>76790</v>
      </c>
      <c r="AD56" s="29">
        <f ca="1"/>
        <v>7</v>
      </c>
      <c r="AE56" s="29">
        <f ca="1"/>
        <v>-76790</v>
      </c>
      <c r="AF56" s="29">
        <f ca="1"/>
        <v>-69809</v>
      </c>
      <c r="AG56" s="29">
        <f ca="1"/>
        <v>-6981</v>
      </c>
    </row>
    <row r="57" spans="1:33">
      <c r="A57" s="9" t="s">
        <v>69</v>
      </c>
      <c r="B57" s="13" t="s">
        <v>70</v>
      </c>
      <c r="C57" s="36" t="s">
        <v>244</v>
      </c>
      <c r="D57" s="11">
        <v>5390</v>
      </c>
      <c r="E57" s="12">
        <v>45238</v>
      </c>
      <c r="F57" s="12">
        <v>45238</v>
      </c>
      <c r="K57" t="str">
        <f ca="1"/>
        <v>문비나</v>
      </c>
      <c r="L57" t="str">
        <f ca="1"/>
        <v>SP</v>
      </c>
      <c r="M57" s="14">
        <f ca="1"/>
        <v>45243</v>
      </c>
      <c r="N57" s="14">
        <f ca="1"/>
        <v>45243</v>
      </c>
      <c r="O57" s="15">
        <f ca="1"/>
        <v>500</v>
      </c>
      <c r="Q57" s="31">
        <f ca="1"/>
        <v>45243</v>
      </c>
      <c r="R57" s="29">
        <f ca="1"/>
        <v>10410</v>
      </c>
      <c r="S57" s="29">
        <f ca="1"/>
        <v>2</v>
      </c>
      <c r="T57" s="29">
        <f ca="1"/>
        <v>8390</v>
      </c>
      <c r="U57" s="29">
        <f ca="1"/>
        <v>2</v>
      </c>
      <c r="V57" s="29">
        <f ca="1"/>
        <v>2020</v>
      </c>
      <c r="W57" s="29">
        <f ca="1"/>
        <v>1836</v>
      </c>
      <c r="X57" s="29">
        <f ca="1"/>
        <v>184</v>
      </c>
      <c r="Z57" s="31">
        <f ca="1"/>
        <v>45243</v>
      </c>
      <c r="AA57" s="29">
        <f ca="1"/>
        <v>10410</v>
      </c>
      <c r="AB57" s="29">
        <f ca="1"/>
        <v>2</v>
      </c>
      <c r="AC57" s="29">
        <f ca="1"/>
        <v>8390</v>
      </c>
      <c r="AD57" s="29">
        <f ca="1"/>
        <v>2</v>
      </c>
      <c r="AE57" s="29">
        <f ca="1"/>
        <v>2020</v>
      </c>
      <c r="AF57" s="29">
        <f ca="1"/>
        <v>1836</v>
      </c>
      <c r="AG57" s="29">
        <f ca="1"/>
        <v>184</v>
      </c>
    </row>
    <row r="58" spans="1:33">
      <c r="A58" s="9" t="s">
        <v>72</v>
      </c>
      <c r="B58" s="13" t="s">
        <v>70</v>
      </c>
      <c r="C58" s="36" t="s">
        <v>245</v>
      </c>
      <c r="D58" s="11">
        <v>7690</v>
      </c>
      <c r="E58" s="12">
        <v>45240</v>
      </c>
      <c r="F58" s="12">
        <v>45238</v>
      </c>
      <c r="K58" t="str">
        <f ca="1"/>
        <v>조현수</v>
      </c>
      <c r="L58" t="str">
        <f ca="1"/>
        <v>SP</v>
      </c>
      <c r="M58" s="14">
        <f ca="1"/>
        <v>45243</v>
      </c>
      <c r="N58" s="14">
        <f ca="1"/>
        <v>45245</v>
      </c>
      <c r="O58" s="15">
        <f ca="1"/>
        <v>9910</v>
      </c>
      <c r="Q58" s="31">
        <f ca="1"/>
        <v>45244</v>
      </c>
      <c r="R58" s="29">
        <f ca="1"/>
        <v>3990</v>
      </c>
      <c r="S58" s="29">
        <f ca="1"/>
        <v>1</v>
      </c>
      <c r="T58" s="29">
        <f ca="1"/>
        <v>3990</v>
      </c>
      <c r="U58" s="29">
        <f ca="1"/>
        <v>1</v>
      </c>
      <c r="V58" s="29">
        <f ca="1"/>
        <v>0</v>
      </c>
      <c r="W58" s="29">
        <f ca="1"/>
        <v>0</v>
      </c>
      <c r="X58" s="29">
        <f ca="1"/>
        <v>0</v>
      </c>
      <c r="Z58" s="31">
        <f ca="1"/>
        <v>45244</v>
      </c>
      <c r="AA58" s="29">
        <f ca="1"/>
        <v>3990</v>
      </c>
      <c r="AB58" s="29">
        <f ca="1"/>
        <v>1</v>
      </c>
      <c r="AC58" s="29">
        <f ca="1"/>
        <v>3990</v>
      </c>
      <c r="AD58" s="29">
        <f ca="1"/>
        <v>1</v>
      </c>
      <c r="AE58" s="29">
        <f ca="1"/>
        <v>0</v>
      </c>
      <c r="AF58" s="29">
        <f ca="1"/>
        <v>0</v>
      </c>
      <c r="AG58" s="29">
        <f ca="1"/>
        <v>0</v>
      </c>
    </row>
    <row r="59" spans="1:33">
      <c r="A59" s="9" t="s">
        <v>74</v>
      </c>
      <c r="B59" s="13" t="s">
        <v>70</v>
      </c>
      <c r="C59" s="36" t="s">
        <v>246</v>
      </c>
      <c r="D59" s="11">
        <v>4690</v>
      </c>
      <c r="E59" s="12">
        <v>45240</v>
      </c>
      <c r="F59" s="12">
        <v>45239</v>
      </c>
      <c r="K59" t="str">
        <f ca="1"/>
        <v>추여래</v>
      </c>
      <c r="L59" t="str">
        <f ca="1"/>
        <v>SP</v>
      </c>
      <c r="M59" s="14">
        <f ca="1"/>
        <v>45244</v>
      </c>
      <c r="N59" s="14">
        <f ca="1"/>
        <v>45244</v>
      </c>
      <c r="O59" s="15">
        <f ca="1"/>
        <v>3990</v>
      </c>
      <c r="Q59" s="31">
        <f ca="1"/>
        <v>45245</v>
      </c>
      <c r="R59" s="29">
        <f ca="1"/>
        <v>0</v>
      </c>
      <c r="S59" s="29">
        <f ca="1"/>
        <v>0</v>
      </c>
      <c r="T59" s="29">
        <f ca="1"/>
        <v>19800</v>
      </c>
      <c r="U59" s="29">
        <f ca="1"/>
        <v>2</v>
      </c>
      <c r="V59" s="29">
        <f ca="1"/>
        <v>-19800</v>
      </c>
      <c r="W59" s="29">
        <f ca="1"/>
        <v>-18000</v>
      </c>
      <c r="X59" s="29">
        <f ca="1"/>
        <v>-1800</v>
      </c>
      <c r="Z59" s="31">
        <f ca="1"/>
        <v>45245</v>
      </c>
      <c r="AA59" s="29">
        <f ca="1"/>
        <v>0</v>
      </c>
      <c r="AB59" s="29">
        <f ca="1"/>
        <v>0</v>
      </c>
      <c r="AC59" s="29">
        <f ca="1"/>
        <v>19800</v>
      </c>
      <c r="AD59" s="29">
        <f ca="1"/>
        <v>2</v>
      </c>
      <c r="AE59" s="29">
        <f ca="1"/>
        <v>-19800</v>
      </c>
      <c r="AF59" s="29">
        <f ca="1"/>
        <v>-18000</v>
      </c>
      <c r="AG59" s="29">
        <f ca="1"/>
        <v>-1800</v>
      </c>
    </row>
    <row r="60" spans="1:33">
      <c r="A60" s="9" t="s">
        <v>76</v>
      </c>
      <c r="B60" s="13" t="s">
        <v>70</v>
      </c>
      <c r="C60" s="36" t="s">
        <v>247</v>
      </c>
      <c r="D60" s="11">
        <v>2690</v>
      </c>
      <c r="E60" s="12">
        <v>45240</v>
      </c>
      <c r="F60" s="12">
        <v>45240</v>
      </c>
      <c r="K60" s="27" t="str">
        <f ca="1"/>
        <v>합계</v>
      </c>
      <c r="L60" s="28" t="str">
        <f ca="1"/>
        <v>56건</v>
      </c>
      <c r="M60" s="28" t="str">
        <f ca="1"/>
        <v/>
      </c>
      <c r="N60" s="28" t="str">
        <f ca="1"/>
        <v/>
      </c>
      <c r="O60" s="28">
        <f ca="1"/>
        <v>646010</v>
      </c>
      <c r="Q60" s="27" t="str">
        <f ca="1"/>
        <v>Total</v>
      </c>
      <c r="R60" s="30">
        <f ca="1"/>
        <v>646010</v>
      </c>
      <c r="S60" s="30">
        <f ca="1"/>
        <v>56</v>
      </c>
      <c r="T60" s="30">
        <f ca="1"/>
        <v>646010</v>
      </c>
      <c r="U60" s="30">
        <f ca="1"/>
        <v>56</v>
      </c>
      <c r="V60" s="25">
        <f ca="1"/>
        <v>0</v>
      </c>
      <c r="W60" s="25">
        <f ca="1"/>
        <v>0</v>
      </c>
      <c r="X60" s="25">
        <f ca="1"/>
        <v>0</v>
      </c>
      <c r="Z60" s="27" t="str">
        <f ca="1"/>
        <v>Total</v>
      </c>
      <c r="AA60" s="30">
        <f ca="1"/>
        <v>646010</v>
      </c>
      <c r="AB60" s="30">
        <f ca="1"/>
        <v>56</v>
      </c>
      <c r="AC60" s="30">
        <f ca="1"/>
        <v>646010</v>
      </c>
      <c r="AD60" s="30">
        <f ca="1"/>
        <v>56</v>
      </c>
      <c r="AE60" s="25">
        <f ca="1"/>
        <v>0</v>
      </c>
      <c r="AF60" s="25">
        <f ca="1"/>
        <v>0</v>
      </c>
      <c r="AG60" s="25">
        <f ca="1"/>
        <v>0</v>
      </c>
    </row>
    <row r="61" spans="1:33">
      <c r="A61" s="9" t="s">
        <v>78</v>
      </c>
      <c r="B61" s="13" t="s">
        <v>70</v>
      </c>
      <c r="C61" s="36" t="s">
        <v>248</v>
      </c>
      <c r="D61" s="11">
        <v>9890</v>
      </c>
      <c r="E61" s="12">
        <v>45241</v>
      </c>
      <c r="F61" s="12">
        <v>45215</v>
      </c>
    </row>
    <row r="62" spans="1:33">
      <c r="A62" s="9" t="s">
        <v>80</v>
      </c>
      <c r="B62" s="13" t="s">
        <v>70</v>
      </c>
      <c r="C62" s="36" t="s">
        <v>248</v>
      </c>
      <c r="D62" s="11">
        <v>9890</v>
      </c>
      <c r="E62" s="12">
        <v>45245</v>
      </c>
      <c r="F62" s="12">
        <v>45214</v>
      </c>
    </row>
    <row r="63" spans="1:33">
      <c r="A63" s="9" t="s">
        <v>82</v>
      </c>
      <c r="B63" s="13" t="s">
        <v>70</v>
      </c>
      <c r="C63" s="36" t="s">
        <v>249</v>
      </c>
      <c r="D63" s="11">
        <v>5910</v>
      </c>
      <c r="E63" s="12">
        <v>45241</v>
      </c>
      <c r="F63" s="12">
        <v>45240</v>
      </c>
    </row>
    <row r="64" spans="1:33">
      <c r="A64" s="9" t="s">
        <v>84</v>
      </c>
      <c r="B64" s="13" t="s">
        <v>70</v>
      </c>
      <c r="C64" s="36" t="s">
        <v>250</v>
      </c>
      <c r="D64" s="11">
        <v>13180</v>
      </c>
      <c r="E64" s="12">
        <v>45237</v>
      </c>
      <c r="F64" s="12">
        <v>45237</v>
      </c>
    </row>
    <row r="65" spans="1:6">
      <c r="A65" s="9" t="s">
        <v>86</v>
      </c>
      <c r="B65" s="13" t="s">
        <v>70</v>
      </c>
      <c r="C65" s="36" t="s">
        <v>251</v>
      </c>
      <c r="D65" s="11">
        <v>17970</v>
      </c>
      <c r="E65" s="12">
        <v>45211</v>
      </c>
      <c r="F65" s="12">
        <v>45211</v>
      </c>
    </row>
    <row r="66" spans="1:6">
      <c r="A66" s="9" t="s">
        <v>88</v>
      </c>
      <c r="B66" s="13" t="s">
        <v>70</v>
      </c>
      <c r="C66" s="36" t="s">
        <v>251</v>
      </c>
      <c r="D66" s="11">
        <v>17970</v>
      </c>
      <c r="E66" s="12">
        <v>45211</v>
      </c>
      <c r="F66" s="12">
        <v>45211</v>
      </c>
    </row>
    <row r="67" spans="1:6">
      <c r="A67" s="9" t="s">
        <v>90</v>
      </c>
      <c r="B67" s="13" t="s">
        <v>70</v>
      </c>
      <c r="C67" s="36" t="s">
        <v>252</v>
      </c>
      <c r="D67" s="11">
        <v>7890</v>
      </c>
      <c r="E67" s="12">
        <v>45242</v>
      </c>
      <c r="F67" s="12">
        <v>45237</v>
      </c>
    </row>
    <row r="68" spans="1:6">
      <c r="A68" s="9" t="s">
        <v>92</v>
      </c>
      <c r="B68" s="13" t="s">
        <v>70</v>
      </c>
      <c r="C68" s="36" t="s">
        <v>253</v>
      </c>
      <c r="D68" s="11">
        <v>17020</v>
      </c>
      <c r="E68" s="12">
        <v>45238</v>
      </c>
      <c r="F68" s="12">
        <v>45235</v>
      </c>
    </row>
    <row r="69" spans="1:6">
      <c r="A69" s="9" t="s">
        <v>94</v>
      </c>
      <c r="B69" s="10" t="s">
        <v>215</v>
      </c>
      <c r="C69" s="36" t="s">
        <v>254</v>
      </c>
      <c r="D69" s="11">
        <v>8900</v>
      </c>
      <c r="E69" s="12">
        <v>45242</v>
      </c>
      <c r="F69" s="12">
        <v>45238</v>
      </c>
    </row>
    <row r="70" spans="1:6">
      <c r="A70" s="9" t="s">
        <v>96</v>
      </c>
      <c r="B70" s="10" t="s">
        <v>215</v>
      </c>
      <c r="C70" s="36" t="s">
        <v>255</v>
      </c>
      <c r="D70" s="11">
        <v>9870</v>
      </c>
      <c r="E70" s="12">
        <v>45242</v>
      </c>
      <c r="F70" s="12">
        <v>45237</v>
      </c>
    </row>
    <row r="71" spans="1:6">
      <c r="A71" s="9" t="s">
        <v>98</v>
      </c>
      <c r="B71" s="10" t="s">
        <v>215</v>
      </c>
      <c r="C71" s="36" t="s">
        <v>256</v>
      </c>
      <c r="D71" s="11">
        <v>8690</v>
      </c>
      <c r="E71" s="12">
        <v>45242</v>
      </c>
      <c r="F71" s="12">
        <v>45240</v>
      </c>
    </row>
    <row r="72" spans="1:6">
      <c r="A72" s="9" t="s">
        <v>100</v>
      </c>
      <c r="B72" s="10" t="s">
        <v>215</v>
      </c>
      <c r="C72" s="36" t="s">
        <v>257</v>
      </c>
      <c r="D72" s="11">
        <v>7690</v>
      </c>
      <c r="E72" s="12">
        <v>45242</v>
      </c>
      <c r="F72" s="12">
        <v>45238</v>
      </c>
    </row>
    <row r="73" spans="1:6">
      <c r="A73" s="9" t="s">
        <v>55</v>
      </c>
      <c r="B73" s="10" t="s">
        <v>215</v>
      </c>
      <c r="C73" s="36" t="s">
        <v>258</v>
      </c>
      <c r="D73" s="11">
        <v>8690</v>
      </c>
      <c r="E73" s="12">
        <v>45242</v>
      </c>
      <c r="F73" s="12">
        <v>45239</v>
      </c>
    </row>
    <row r="74" spans="1:6">
      <c r="A74" s="9" t="s">
        <v>57</v>
      </c>
      <c r="B74" s="10" t="s">
        <v>215</v>
      </c>
      <c r="C74" s="36" t="s">
        <v>258</v>
      </c>
      <c r="D74" s="11">
        <v>8690</v>
      </c>
      <c r="E74" s="12">
        <v>45242</v>
      </c>
      <c r="F74" s="12">
        <v>45239</v>
      </c>
    </row>
    <row r="75" spans="1:6">
      <c r="A75" s="9" t="s">
        <v>59</v>
      </c>
      <c r="B75" s="13" t="s">
        <v>70</v>
      </c>
      <c r="C75" s="36" t="s">
        <v>258</v>
      </c>
      <c r="D75" s="11">
        <v>8690</v>
      </c>
      <c r="E75" s="12">
        <v>45242</v>
      </c>
      <c r="F75" s="12">
        <v>45239</v>
      </c>
    </row>
    <row r="76" spans="1:6">
      <c r="A76" s="9" t="s">
        <v>61</v>
      </c>
      <c r="B76" s="13" t="s">
        <v>70</v>
      </c>
      <c r="C76" s="36" t="s">
        <v>259</v>
      </c>
      <c r="D76" s="11">
        <v>4980</v>
      </c>
      <c r="E76" s="12">
        <v>45242</v>
      </c>
      <c r="F76" s="12">
        <v>45219</v>
      </c>
    </row>
    <row r="77" spans="1:6">
      <c r="A77" s="9" t="s">
        <v>63</v>
      </c>
      <c r="B77" s="13" t="s">
        <v>70</v>
      </c>
      <c r="C77" s="36" t="s">
        <v>260</v>
      </c>
      <c r="D77" s="11">
        <v>14970</v>
      </c>
      <c r="E77" s="12">
        <v>45242</v>
      </c>
      <c r="F77" s="12">
        <v>45238</v>
      </c>
    </row>
    <row r="78" spans="1:6">
      <c r="A78" s="9" t="s">
        <v>65</v>
      </c>
      <c r="B78" s="13" t="s">
        <v>70</v>
      </c>
      <c r="C78" s="36" t="s">
        <v>261</v>
      </c>
      <c r="D78" s="11">
        <v>5290</v>
      </c>
      <c r="E78" s="12">
        <v>45242</v>
      </c>
      <c r="F78" s="12">
        <v>45240</v>
      </c>
    </row>
    <row r="79" spans="1:6">
      <c r="A79" s="9" t="s">
        <v>67</v>
      </c>
      <c r="B79" s="13" t="s">
        <v>70</v>
      </c>
      <c r="C79" s="36" t="s">
        <v>262</v>
      </c>
      <c r="D79" s="11">
        <v>500</v>
      </c>
      <c r="E79" s="12">
        <v>45243</v>
      </c>
      <c r="F79" s="12">
        <v>45243</v>
      </c>
    </row>
    <row r="80" spans="1:6">
      <c r="A80" s="9" t="s">
        <v>69</v>
      </c>
      <c r="B80" s="13" t="s">
        <v>70</v>
      </c>
      <c r="C80" s="36" t="s">
        <v>263</v>
      </c>
      <c r="D80" s="11">
        <v>7890</v>
      </c>
      <c r="E80" s="12">
        <v>45243</v>
      </c>
      <c r="F80" s="12">
        <v>45237</v>
      </c>
    </row>
    <row r="81" spans="1:6">
      <c r="A81" s="9" t="s">
        <v>72</v>
      </c>
      <c r="B81" s="13" t="s">
        <v>70</v>
      </c>
      <c r="C81" s="36" t="s">
        <v>264</v>
      </c>
      <c r="D81" s="11">
        <v>5390</v>
      </c>
      <c r="E81" s="12">
        <v>45242</v>
      </c>
      <c r="F81" s="12">
        <v>45237</v>
      </c>
    </row>
    <row r="82" spans="1:6">
      <c r="A82" s="9" t="s">
        <v>74</v>
      </c>
      <c r="B82" s="13" t="s">
        <v>70</v>
      </c>
      <c r="C82" s="36" t="s">
        <v>265</v>
      </c>
      <c r="D82" s="11">
        <v>29580</v>
      </c>
      <c r="E82" s="12">
        <v>45242</v>
      </c>
      <c r="F82" s="12">
        <v>45212</v>
      </c>
    </row>
    <row r="83" spans="1:6">
      <c r="A83" s="9" t="s">
        <v>76</v>
      </c>
      <c r="B83" s="13" t="s">
        <v>70</v>
      </c>
      <c r="C83" s="36" t="s">
        <v>266</v>
      </c>
      <c r="D83" s="11">
        <v>9480</v>
      </c>
      <c r="E83" s="12">
        <v>45240</v>
      </c>
      <c r="F83" s="12">
        <v>45236</v>
      </c>
    </row>
    <row r="84" spans="1:6">
      <c r="A84" s="9" t="s">
        <v>78</v>
      </c>
      <c r="B84" s="13" t="s">
        <v>70</v>
      </c>
      <c r="C84" s="36" t="s">
        <v>266</v>
      </c>
      <c r="D84" s="11">
        <v>9480</v>
      </c>
      <c r="E84" s="12">
        <v>45237</v>
      </c>
      <c r="F84" s="12">
        <v>45237</v>
      </c>
    </row>
    <row r="85" spans="1:6">
      <c r="A85" s="9" t="s">
        <v>80</v>
      </c>
      <c r="B85" s="13" t="s">
        <v>70</v>
      </c>
      <c r="C85" s="36" t="s">
        <v>267</v>
      </c>
      <c r="D85" s="11">
        <v>3990</v>
      </c>
      <c r="E85" s="12">
        <v>45244</v>
      </c>
      <c r="F85" s="12">
        <v>45244</v>
      </c>
    </row>
    <row r="86" spans="1:6">
      <c r="A86" s="9" t="s">
        <v>82</v>
      </c>
      <c r="B86" s="13" t="s">
        <v>70</v>
      </c>
      <c r="C86" s="36" t="s">
        <v>268</v>
      </c>
      <c r="D86" s="11">
        <v>9480</v>
      </c>
      <c r="E86" s="12">
        <v>45240</v>
      </c>
      <c r="F86" s="12">
        <v>45236</v>
      </c>
    </row>
    <row r="87" spans="1:6">
      <c r="A87" s="9" t="s">
        <v>84</v>
      </c>
      <c r="B87" s="13" t="s">
        <v>70</v>
      </c>
      <c r="C87" s="36" t="s">
        <v>269</v>
      </c>
      <c r="D87" s="11">
        <v>3090</v>
      </c>
      <c r="E87" s="12">
        <v>45229</v>
      </c>
      <c r="F87" s="12">
        <v>45229</v>
      </c>
    </row>
    <row r="88" spans="1:6">
      <c r="A88" s="9" t="s">
        <v>86</v>
      </c>
      <c r="B88" s="13" t="s">
        <v>70</v>
      </c>
      <c r="C88" s="36" t="s">
        <v>268</v>
      </c>
      <c r="D88" s="11">
        <v>9480</v>
      </c>
      <c r="E88" s="12">
        <v>45236</v>
      </c>
      <c r="F88" s="12">
        <v>45236</v>
      </c>
    </row>
    <row r="89" spans="1:6">
      <c r="A89" s="9" t="s">
        <v>88</v>
      </c>
      <c r="B89" s="10" t="s">
        <v>7</v>
      </c>
      <c r="C89" s="36" t="s">
        <v>270</v>
      </c>
      <c r="D89" s="11">
        <v>7990</v>
      </c>
      <c r="E89" s="12">
        <v>45245</v>
      </c>
      <c r="F89" s="12">
        <v>45245</v>
      </c>
    </row>
    <row r="90" spans="1:6">
      <c r="A90" s="9" t="s">
        <v>90</v>
      </c>
      <c r="B90" s="13" t="s">
        <v>70</v>
      </c>
      <c r="C90" s="36" t="s">
        <v>271</v>
      </c>
      <c r="D90" s="11">
        <v>9910</v>
      </c>
      <c r="E90" s="12">
        <v>45245</v>
      </c>
      <c r="F90" s="12">
        <v>45243</v>
      </c>
    </row>
    <row r="91" spans="1:6">
      <c r="A91" s="9" t="s">
        <v>92</v>
      </c>
      <c r="B91" s="10" t="s">
        <v>215</v>
      </c>
      <c r="C91" s="36" t="s">
        <v>272</v>
      </c>
      <c r="D91" s="11">
        <v>2490</v>
      </c>
      <c r="E91" s="12">
        <v>45246</v>
      </c>
      <c r="F91" s="12">
        <v>45243</v>
      </c>
    </row>
    <row r="92" spans="1:6">
      <c r="A92" s="9" t="s">
        <v>94</v>
      </c>
      <c r="B92" s="10" t="s">
        <v>215</v>
      </c>
      <c r="C92" s="36" t="s">
        <v>273</v>
      </c>
      <c r="D92" s="11">
        <v>4490</v>
      </c>
      <c r="E92" s="12">
        <v>45246</v>
      </c>
      <c r="F92" s="12">
        <v>45240</v>
      </c>
    </row>
    <row r="93" spans="1:6">
      <c r="A93" s="9" t="s">
        <v>96</v>
      </c>
      <c r="B93" s="10" t="s">
        <v>215</v>
      </c>
      <c r="C93" s="36" t="s">
        <v>274</v>
      </c>
      <c r="D93" s="11">
        <v>2490</v>
      </c>
      <c r="E93" s="12">
        <v>45246</v>
      </c>
      <c r="F93" s="12">
        <v>45245</v>
      </c>
    </row>
    <row r="94" spans="1:6">
      <c r="A94" s="9" t="s">
        <v>98</v>
      </c>
      <c r="B94" s="10" t="s">
        <v>215</v>
      </c>
      <c r="C94" s="36" t="s">
        <v>275</v>
      </c>
      <c r="D94" s="11">
        <v>9650</v>
      </c>
      <c r="E94" s="12">
        <v>45225</v>
      </c>
      <c r="F94" s="12">
        <v>45216</v>
      </c>
    </row>
    <row r="95" spans="1:6">
      <c r="A95" s="9" t="s">
        <v>100</v>
      </c>
      <c r="B95" s="10" t="s">
        <v>215</v>
      </c>
      <c r="C95" s="36" t="s">
        <v>276</v>
      </c>
      <c r="D95" s="11">
        <v>6690</v>
      </c>
      <c r="E95" s="12">
        <v>45246</v>
      </c>
      <c r="F95" s="12">
        <v>45240</v>
      </c>
    </row>
    <row r="97" spans="4:4">
      <c r="D97" s="26"/>
    </row>
  </sheetData>
  <phoneticPr fontId="2" type="noConversion"/>
  <dataValidations count="1">
    <dataValidation type="list" allowBlank="1" showInputMessage="1" showErrorMessage="1" sqref="I1" xr:uid="{3A79CB8E-4F94-4A32-ADBB-D8A139CA5E91}">
      <formula1>$H$4:$H$9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MA DATA</vt:lpstr>
      <vt:lpstr>MA DATA_sub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Kim</dc:creator>
  <cp:lastModifiedBy>JG Kim</cp:lastModifiedBy>
  <dcterms:created xsi:type="dcterms:W3CDTF">2023-12-18T11:00:07Z</dcterms:created>
  <dcterms:modified xsi:type="dcterms:W3CDTF">2023-12-19T05:19:58Z</dcterms:modified>
</cp:coreProperties>
</file>