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물류\Desktop\"/>
    </mc:Choice>
  </mc:AlternateContent>
  <xr:revisionPtr revIDLastSave="0" documentId="8_{ED8F876C-1433-4222-92D4-CFEA92021752}" xr6:coauthVersionLast="47" xr6:coauthVersionMax="47" xr10:uidLastSave="{00000000-0000-0000-0000-000000000000}"/>
  <bookViews>
    <workbookView xWindow="870" yWindow="3105" windowWidth="26475" windowHeight="15090" xr2:uid="{E044BC56-D290-4001-8FCA-858DD64175D5}"/>
  </bookViews>
  <sheets>
    <sheet name="사무실(A)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268" i="1" l="1"/>
  <c r="U268" i="1"/>
  <c r="T268" i="1"/>
  <c r="S268" i="1"/>
  <c r="R268" i="1"/>
  <c r="Q268" i="1"/>
  <c r="P268" i="1"/>
  <c r="O268" i="1"/>
  <c r="N268" i="1"/>
  <c r="M268" i="1"/>
  <c r="J268" i="1"/>
  <c r="I268" i="1"/>
  <c r="F268" i="1"/>
  <c r="E268" i="1"/>
  <c r="W267" i="1"/>
  <c r="L267" i="1"/>
  <c r="K267" i="1"/>
  <c r="H267" i="1"/>
  <c r="X267" i="1" s="1"/>
  <c r="G267" i="1"/>
  <c r="W266" i="1"/>
  <c r="L266" i="1"/>
  <c r="K266" i="1"/>
  <c r="H266" i="1"/>
  <c r="G266" i="1"/>
  <c r="W265" i="1"/>
  <c r="L265" i="1"/>
  <c r="K265" i="1"/>
  <c r="H265" i="1"/>
  <c r="X265" i="1" s="1"/>
  <c r="G265" i="1"/>
  <c r="W264" i="1"/>
  <c r="L264" i="1"/>
  <c r="K264" i="1"/>
  <c r="H264" i="1"/>
  <c r="X264" i="1" s="1"/>
  <c r="G264" i="1"/>
  <c r="W263" i="1"/>
  <c r="L263" i="1"/>
  <c r="K263" i="1"/>
  <c r="H263" i="1"/>
  <c r="X263" i="1" s="1"/>
  <c r="G263" i="1"/>
  <c r="W262" i="1"/>
  <c r="L262" i="1"/>
  <c r="K262" i="1"/>
  <c r="H262" i="1"/>
  <c r="G262" i="1"/>
  <c r="W261" i="1"/>
  <c r="L261" i="1"/>
  <c r="K261" i="1"/>
  <c r="H261" i="1"/>
  <c r="G261" i="1"/>
  <c r="W260" i="1"/>
  <c r="L260" i="1"/>
  <c r="K260" i="1"/>
  <c r="H260" i="1"/>
  <c r="X260" i="1" s="1"/>
  <c r="G260" i="1"/>
  <c r="W259" i="1"/>
  <c r="L259" i="1"/>
  <c r="K259" i="1"/>
  <c r="H259" i="1"/>
  <c r="X259" i="1" s="1"/>
  <c r="G259" i="1"/>
  <c r="W258" i="1"/>
  <c r="L258" i="1"/>
  <c r="K258" i="1"/>
  <c r="H258" i="1"/>
  <c r="G258" i="1"/>
  <c r="W257" i="1"/>
  <c r="L257" i="1"/>
  <c r="K257" i="1"/>
  <c r="H257" i="1"/>
  <c r="X257" i="1" s="1"/>
  <c r="G257" i="1"/>
  <c r="W256" i="1"/>
  <c r="L256" i="1"/>
  <c r="K256" i="1"/>
  <c r="H256" i="1"/>
  <c r="X256" i="1" s="1"/>
  <c r="G256" i="1"/>
  <c r="W255" i="1"/>
  <c r="L255" i="1"/>
  <c r="K255" i="1"/>
  <c r="H255" i="1"/>
  <c r="X255" i="1" s="1"/>
  <c r="G255" i="1"/>
  <c r="W254" i="1"/>
  <c r="L254" i="1"/>
  <c r="K254" i="1"/>
  <c r="H254" i="1"/>
  <c r="G254" i="1"/>
  <c r="W253" i="1"/>
  <c r="L253" i="1"/>
  <c r="K253" i="1"/>
  <c r="H253" i="1"/>
  <c r="G253" i="1"/>
  <c r="W252" i="1"/>
  <c r="L252" i="1"/>
  <c r="K252" i="1"/>
  <c r="H252" i="1"/>
  <c r="X252" i="1" s="1"/>
  <c r="G252" i="1"/>
  <c r="W251" i="1"/>
  <c r="L251" i="1"/>
  <c r="K251" i="1"/>
  <c r="H251" i="1"/>
  <c r="X251" i="1" s="1"/>
  <c r="G251" i="1"/>
  <c r="W250" i="1"/>
  <c r="L250" i="1"/>
  <c r="K250" i="1"/>
  <c r="H250" i="1"/>
  <c r="G250" i="1"/>
  <c r="W249" i="1"/>
  <c r="L249" i="1"/>
  <c r="K249" i="1"/>
  <c r="H249" i="1"/>
  <c r="X249" i="1" s="1"/>
  <c r="G249" i="1"/>
  <c r="W248" i="1"/>
  <c r="L248" i="1"/>
  <c r="K248" i="1"/>
  <c r="H248" i="1"/>
  <c r="X248" i="1" s="1"/>
  <c r="G248" i="1"/>
  <c r="W247" i="1"/>
  <c r="L247" i="1"/>
  <c r="K247" i="1"/>
  <c r="H247" i="1"/>
  <c r="X247" i="1" s="1"/>
  <c r="G247" i="1"/>
  <c r="W246" i="1"/>
  <c r="L246" i="1"/>
  <c r="K246" i="1"/>
  <c r="H246" i="1"/>
  <c r="G246" i="1"/>
  <c r="W245" i="1"/>
  <c r="L245" i="1"/>
  <c r="K245" i="1"/>
  <c r="H245" i="1"/>
  <c r="G245" i="1"/>
  <c r="W244" i="1"/>
  <c r="L244" i="1"/>
  <c r="K244" i="1"/>
  <c r="H244" i="1"/>
  <c r="X244" i="1" s="1"/>
  <c r="G244" i="1"/>
  <c r="W243" i="1"/>
  <c r="L243" i="1"/>
  <c r="K243" i="1"/>
  <c r="H243" i="1"/>
  <c r="X243" i="1" s="1"/>
  <c r="G243" i="1"/>
  <c r="W242" i="1"/>
  <c r="L242" i="1"/>
  <c r="K242" i="1"/>
  <c r="H242" i="1"/>
  <c r="G242" i="1"/>
  <c r="W241" i="1"/>
  <c r="L241" i="1"/>
  <c r="K241" i="1"/>
  <c r="H241" i="1"/>
  <c r="X241" i="1" s="1"/>
  <c r="G241" i="1"/>
  <c r="W240" i="1"/>
  <c r="L240" i="1"/>
  <c r="K240" i="1"/>
  <c r="H240" i="1"/>
  <c r="X240" i="1" s="1"/>
  <c r="G240" i="1"/>
  <c r="W239" i="1"/>
  <c r="L239" i="1"/>
  <c r="K239" i="1"/>
  <c r="H239" i="1"/>
  <c r="X239" i="1" s="1"/>
  <c r="G239" i="1"/>
  <c r="W238" i="1"/>
  <c r="L238" i="1"/>
  <c r="K238" i="1"/>
  <c r="H238" i="1"/>
  <c r="G238" i="1"/>
  <c r="W237" i="1"/>
  <c r="L237" i="1"/>
  <c r="K237" i="1"/>
  <c r="H237" i="1"/>
  <c r="G237" i="1"/>
  <c r="W236" i="1"/>
  <c r="L236" i="1"/>
  <c r="K236" i="1"/>
  <c r="H236" i="1"/>
  <c r="X236" i="1" s="1"/>
  <c r="G236" i="1"/>
  <c r="W235" i="1"/>
  <c r="L235" i="1"/>
  <c r="K235" i="1"/>
  <c r="H235" i="1"/>
  <c r="X235" i="1" s="1"/>
  <c r="G235" i="1"/>
  <c r="W234" i="1"/>
  <c r="L234" i="1"/>
  <c r="K234" i="1"/>
  <c r="H234" i="1"/>
  <c r="G234" i="1"/>
  <c r="W233" i="1"/>
  <c r="L233" i="1"/>
  <c r="K233" i="1"/>
  <c r="H233" i="1"/>
  <c r="X233" i="1" s="1"/>
  <c r="G233" i="1"/>
  <c r="W232" i="1"/>
  <c r="L232" i="1"/>
  <c r="K232" i="1"/>
  <c r="H232" i="1"/>
  <c r="X232" i="1" s="1"/>
  <c r="G232" i="1"/>
  <c r="W231" i="1"/>
  <c r="L231" i="1"/>
  <c r="K231" i="1"/>
  <c r="H231" i="1"/>
  <c r="X231" i="1" s="1"/>
  <c r="G231" i="1"/>
  <c r="W230" i="1"/>
  <c r="L230" i="1"/>
  <c r="K230" i="1"/>
  <c r="H230" i="1"/>
  <c r="G230" i="1"/>
  <c r="W229" i="1"/>
  <c r="L229" i="1"/>
  <c r="K229" i="1"/>
  <c r="H229" i="1"/>
  <c r="G229" i="1"/>
  <c r="W228" i="1"/>
  <c r="L228" i="1"/>
  <c r="K228" i="1"/>
  <c r="H228" i="1"/>
  <c r="X228" i="1" s="1"/>
  <c r="G228" i="1"/>
  <c r="W227" i="1"/>
  <c r="L227" i="1"/>
  <c r="K227" i="1"/>
  <c r="H227" i="1"/>
  <c r="X227" i="1" s="1"/>
  <c r="G227" i="1"/>
  <c r="W226" i="1"/>
  <c r="L226" i="1"/>
  <c r="K226" i="1"/>
  <c r="H226" i="1"/>
  <c r="G226" i="1"/>
  <c r="W225" i="1"/>
  <c r="L225" i="1"/>
  <c r="K225" i="1"/>
  <c r="H225" i="1"/>
  <c r="X225" i="1" s="1"/>
  <c r="G225" i="1"/>
  <c r="W224" i="1"/>
  <c r="L224" i="1"/>
  <c r="K224" i="1"/>
  <c r="H224" i="1"/>
  <c r="X224" i="1" s="1"/>
  <c r="G224" i="1"/>
  <c r="W223" i="1"/>
  <c r="L223" i="1"/>
  <c r="K223" i="1"/>
  <c r="H223" i="1"/>
  <c r="X223" i="1" s="1"/>
  <c r="G223" i="1"/>
  <c r="W222" i="1"/>
  <c r="L222" i="1"/>
  <c r="K222" i="1"/>
  <c r="H222" i="1"/>
  <c r="G222" i="1"/>
  <c r="W221" i="1"/>
  <c r="L221" i="1"/>
  <c r="K221" i="1"/>
  <c r="H221" i="1"/>
  <c r="G221" i="1"/>
  <c r="W220" i="1"/>
  <c r="L220" i="1"/>
  <c r="K220" i="1"/>
  <c r="H220" i="1"/>
  <c r="X220" i="1" s="1"/>
  <c r="G220" i="1"/>
  <c r="W219" i="1"/>
  <c r="L219" i="1"/>
  <c r="K219" i="1"/>
  <c r="H219" i="1"/>
  <c r="X219" i="1" s="1"/>
  <c r="G219" i="1"/>
  <c r="W218" i="1"/>
  <c r="L218" i="1"/>
  <c r="K218" i="1"/>
  <c r="H218" i="1"/>
  <c r="G218" i="1"/>
  <c r="W217" i="1"/>
  <c r="L217" i="1"/>
  <c r="K217" i="1"/>
  <c r="H217" i="1"/>
  <c r="X217" i="1" s="1"/>
  <c r="G217" i="1"/>
  <c r="W216" i="1"/>
  <c r="L216" i="1"/>
  <c r="K216" i="1"/>
  <c r="H216" i="1"/>
  <c r="X216" i="1" s="1"/>
  <c r="G216" i="1"/>
  <c r="W215" i="1"/>
  <c r="L215" i="1"/>
  <c r="K215" i="1"/>
  <c r="H215" i="1"/>
  <c r="X215" i="1" s="1"/>
  <c r="G215" i="1"/>
  <c r="W214" i="1"/>
  <c r="L214" i="1"/>
  <c r="K214" i="1"/>
  <c r="H214" i="1"/>
  <c r="G214" i="1"/>
  <c r="W213" i="1"/>
  <c r="L213" i="1"/>
  <c r="K213" i="1"/>
  <c r="H213" i="1"/>
  <c r="G213" i="1"/>
  <c r="W212" i="1"/>
  <c r="L212" i="1"/>
  <c r="K212" i="1"/>
  <c r="H212" i="1"/>
  <c r="X212" i="1" s="1"/>
  <c r="G212" i="1"/>
  <c r="W211" i="1"/>
  <c r="L211" i="1"/>
  <c r="K211" i="1"/>
  <c r="H211" i="1"/>
  <c r="X211" i="1" s="1"/>
  <c r="G211" i="1"/>
  <c r="W210" i="1"/>
  <c r="L210" i="1"/>
  <c r="K210" i="1"/>
  <c r="H210" i="1"/>
  <c r="G210" i="1"/>
  <c r="V209" i="1"/>
  <c r="U209" i="1"/>
  <c r="T209" i="1"/>
  <c r="S209" i="1"/>
  <c r="R209" i="1"/>
  <c r="P209" i="1"/>
  <c r="O209" i="1"/>
  <c r="N209" i="1"/>
  <c r="M209" i="1"/>
  <c r="J209" i="1"/>
  <c r="I209" i="1"/>
  <c r="E209" i="1"/>
  <c r="W208" i="1"/>
  <c r="L208" i="1"/>
  <c r="K208" i="1"/>
  <c r="H208" i="1"/>
  <c r="X208" i="1" s="1"/>
  <c r="G208" i="1"/>
  <c r="W207" i="1"/>
  <c r="L207" i="1"/>
  <c r="K207" i="1"/>
  <c r="H207" i="1"/>
  <c r="G207" i="1"/>
  <c r="W206" i="1"/>
  <c r="L206" i="1"/>
  <c r="K206" i="1"/>
  <c r="H206" i="1"/>
  <c r="X206" i="1" s="1"/>
  <c r="G206" i="1"/>
  <c r="W205" i="1"/>
  <c r="L205" i="1"/>
  <c r="K205" i="1"/>
  <c r="H205" i="1"/>
  <c r="G205" i="1"/>
  <c r="W204" i="1"/>
  <c r="L204" i="1"/>
  <c r="K204" i="1"/>
  <c r="H204" i="1"/>
  <c r="X204" i="1" s="1"/>
  <c r="G204" i="1"/>
  <c r="W203" i="1"/>
  <c r="L203" i="1"/>
  <c r="K203" i="1"/>
  <c r="H203" i="1"/>
  <c r="X203" i="1" s="1"/>
  <c r="G203" i="1"/>
  <c r="W202" i="1"/>
  <c r="L202" i="1"/>
  <c r="K202" i="1"/>
  <c r="H202" i="1"/>
  <c r="G202" i="1"/>
  <c r="W201" i="1"/>
  <c r="L201" i="1"/>
  <c r="K201" i="1"/>
  <c r="H201" i="1"/>
  <c r="X201" i="1" s="1"/>
  <c r="G201" i="1"/>
  <c r="W200" i="1"/>
  <c r="L200" i="1"/>
  <c r="L209" i="1" s="1"/>
  <c r="K200" i="1"/>
  <c r="H200" i="1"/>
  <c r="G200" i="1"/>
  <c r="W199" i="1"/>
  <c r="V199" i="1"/>
  <c r="U199" i="1"/>
  <c r="T199" i="1"/>
  <c r="S199" i="1"/>
  <c r="R199" i="1"/>
  <c r="P199" i="1"/>
  <c r="O199" i="1"/>
  <c r="N199" i="1"/>
  <c r="M199" i="1"/>
  <c r="J199" i="1"/>
  <c r="I199" i="1"/>
  <c r="E199" i="1"/>
  <c r="W198" i="1"/>
  <c r="L198" i="1"/>
  <c r="K198" i="1"/>
  <c r="H198" i="1"/>
  <c r="X198" i="1" s="1"/>
  <c r="G198" i="1"/>
  <c r="W197" i="1"/>
  <c r="L197" i="1"/>
  <c r="L199" i="1" s="1"/>
  <c r="K197" i="1"/>
  <c r="K199" i="1" s="1"/>
  <c r="H197" i="1"/>
  <c r="H199" i="1" s="1"/>
  <c r="G197" i="1"/>
  <c r="G199" i="1" s="1"/>
  <c r="V196" i="1"/>
  <c r="U196" i="1"/>
  <c r="T196" i="1"/>
  <c r="S196" i="1"/>
  <c r="R196" i="1"/>
  <c r="P196" i="1"/>
  <c r="O196" i="1"/>
  <c r="N196" i="1"/>
  <c r="M196" i="1"/>
  <c r="J196" i="1"/>
  <c r="I196" i="1"/>
  <c r="E196" i="1"/>
  <c r="W195" i="1"/>
  <c r="L195" i="1"/>
  <c r="K195" i="1"/>
  <c r="H195" i="1"/>
  <c r="X195" i="1" s="1"/>
  <c r="G195" i="1"/>
  <c r="W194" i="1"/>
  <c r="L194" i="1"/>
  <c r="K194" i="1"/>
  <c r="H194" i="1"/>
  <c r="X194" i="1" s="1"/>
  <c r="G194" i="1"/>
  <c r="W193" i="1"/>
  <c r="L193" i="1"/>
  <c r="K193" i="1"/>
  <c r="H193" i="1"/>
  <c r="G193" i="1"/>
  <c r="W192" i="1"/>
  <c r="L192" i="1"/>
  <c r="K192" i="1"/>
  <c r="H192" i="1"/>
  <c r="X192" i="1" s="1"/>
  <c r="G192" i="1"/>
  <c r="W191" i="1"/>
  <c r="L191" i="1"/>
  <c r="K191" i="1"/>
  <c r="H191" i="1"/>
  <c r="G191" i="1"/>
  <c r="W190" i="1"/>
  <c r="L190" i="1"/>
  <c r="K190" i="1"/>
  <c r="H190" i="1"/>
  <c r="X190" i="1" s="1"/>
  <c r="G190" i="1"/>
  <c r="W189" i="1"/>
  <c r="L189" i="1"/>
  <c r="K189" i="1"/>
  <c r="H189" i="1"/>
  <c r="X189" i="1" s="1"/>
  <c r="G189" i="1"/>
  <c r="W188" i="1"/>
  <c r="L188" i="1"/>
  <c r="K188" i="1"/>
  <c r="H188" i="1"/>
  <c r="G188" i="1"/>
  <c r="W187" i="1"/>
  <c r="L187" i="1"/>
  <c r="K187" i="1"/>
  <c r="H187" i="1"/>
  <c r="X187" i="1" s="1"/>
  <c r="G187" i="1"/>
  <c r="W186" i="1"/>
  <c r="L186" i="1"/>
  <c r="K186" i="1"/>
  <c r="H186" i="1"/>
  <c r="X186" i="1" s="1"/>
  <c r="G186" i="1"/>
  <c r="W185" i="1"/>
  <c r="W196" i="1" s="1"/>
  <c r="L185" i="1"/>
  <c r="K185" i="1"/>
  <c r="H185" i="1"/>
  <c r="G185" i="1"/>
  <c r="W184" i="1"/>
  <c r="L184" i="1"/>
  <c r="K184" i="1"/>
  <c r="H184" i="1"/>
  <c r="X184" i="1" s="1"/>
  <c r="G184" i="1"/>
  <c r="W183" i="1"/>
  <c r="L183" i="1"/>
  <c r="L196" i="1" s="1"/>
  <c r="K183" i="1"/>
  <c r="K196" i="1" s="1"/>
  <c r="H183" i="1"/>
  <c r="G183" i="1"/>
  <c r="V182" i="1"/>
  <c r="U182" i="1"/>
  <c r="T182" i="1"/>
  <c r="S182" i="1"/>
  <c r="R182" i="1"/>
  <c r="P182" i="1"/>
  <c r="O182" i="1"/>
  <c r="N182" i="1"/>
  <c r="M182" i="1"/>
  <c r="J182" i="1"/>
  <c r="I182" i="1"/>
  <c r="G182" i="1"/>
  <c r="E182" i="1"/>
  <c r="W181" i="1"/>
  <c r="L181" i="1"/>
  <c r="K181" i="1"/>
  <c r="H181" i="1"/>
  <c r="G181" i="1"/>
  <c r="W180" i="1"/>
  <c r="L180" i="1"/>
  <c r="K180" i="1"/>
  <c r="H180" i="1"/>
  <c r="X180" i="1" s="1"/>
  <c r="G180" i="1"/>
  <c r="W179" i="1"/>
  <c r="L179" i="1"/>
  <c r="K179" i="1"/>
  <c r="H179" i="1"/>
  <c r="X179" i="1" s="1"/>
  <c r="G179" i="1"/>
  <c r="W178" i="1"/>
  <c r="L178" i="1"/>
  <c r="K178" i="1"/>
  <c r="H178" i="1"/>
  <c r="G178" i="1"/>
  <c r="W177" i="1"/>
  <c r="L177" i="1"/>
  <c r="K177" i="1"/>
  <c r="H177" i="1"/>
  <c r="X177" i="1" s="1"/>
  <c r="G177" i="1"/>
  <c r="W176" i="1"/>
  <c r="L176" i="1"/>
  <c r="K176" i="1"/>
  <c r="H176" i="1"/>
  <c r="G176" i="1"/>
  <c r="W175" i="1"/>
  <c r="L175" i="1"/>
  <c r="K175" i="1"/>
  <c r="H175" i="1"/>
  <c r="X175" i="1" s="1"/>
  <c r="G175" i="1"/>
  <c r="W174" i="1"/>
  <c r="L174" i="1"/>
  <c r="K174" i="1"/>
  <c r="H174" i="1"/>
  <c r="X174" i="1" s="1"/>
  <c r="G174" i="1"/>
  <c r="W173" i="1"/>
  <c r="L173" i="1"/>
  <c r="K173" i="1"/>
  <c r="H173" i="1"/>
  <c r="G173" i="1"/>
  <c r="W172" i="1"/>
  <c r="L172" i="1"/>
  <c r="K172" i="1"/>
  <c r="K182" i="1" s="1"/>
  <c r="H172" i="1"/>
  <c r="X172" i="1" s="1"/>
  <c r="G172" i="1"/>
  <c r="W171" i="1"/>
  <c r="L171" i="1"/>
  <c r="L182" i="1" s="1"/>
  <c r="K171" i="1"/>
  <c r="H171" i="1"/>
  <c r="G171" i="1"/>
  <c r="V170" i="1"/>
  <c r="U170" i="1"/>
  <c r="T170" i="1"/>
  <c r="S170" i="1"/>
  <c r="R170" i="1"/>
  <c r="P170" i="1"/>
  <c r="O170" i="1"/>
  <c r="N170" i="1"/>
  <c r="M170" i="1"/>
  <c r="J170" i="1"/>
  <c r="I170" i="1"/>
  <c r="E170" i="1"/>
  <c r="W169" i="1"/>
  <c r="L169" i="1"/>
  <c r="K169" i="1"/>
  <c r="H169" i="1"/>
  <c r="X169" i="1" s="1"/>
  <c r="G169" i="1"/>
  <c r="W168" i="1"/>
  <c r="L168" i="1"/>
  <c r="K168" i="1"/>
  <c r="H168" i="1"/>
  <c r="X168" i="1" s="1"/>
  <c r="G168" i="1"/>
  <c r="W167" i="1"/>
  <c r="W170" i="1" s="1"/>
  <c r="L167" i="1"/>
  <c r="K167" i="1"/>
  <c r="H167" i="1"/>
  <c r="G167" i="1"/>
  <c r="W166" i="1"/>
  <c r="L166" i="1"/>
  <c r="K166" i="1"/>
  <c r="H166" i="1"/>
  <c r="X166" i="1" s="1"/>
  <c r="G166" i="1"/>
  <c r="W165" i="1"/>
  <c r="L165" i="1"/>
  <c r="K165" i="1"/>
  <c r="H165" i="1"/>
  <c r="G165" i="1"/>
  <c r="W164" i="1"/>
  <c r="L164" i="1"/>
  <c r="K164" i="1"/>
  <c r="H164" i="1"/>
  <c r="X164" i="1" s="1"/>
  <c r="G164" i="1"/>
  <c r="W163" i="1"/>
  <c r="L163" i="1"/>
  <c r="K163" i="1"/>
  <c r="H163" i="1"/>
  <c r="X163" i="1" s="1"/>
  <c r="G163" i="1"/>
  <c r="W162" i="1"/>
  <c r="L162" i="1"/>
  <c r="K162" i="1"/>
  <c r="H162" i="1"/>
  <c r="G162" i="1"/>
  <c r="W161" i="1"/>
  <c r="L161" i="1"/>
  <c r="K161" i="1"/>
  <c r="H161" i="1"/>
  <c r="G161" i="1"/>
  <c r="W160" i="1"/>
  <c r="L160" i="1"/>
  <c r="K160" i="1"/>
  <c r="H160" i="1"/>
  <c r="X160" i="1" s="1"/>
  <c r="G160" i="1"/>
  <c r="W159" i="1"/>
  <c r="L159" i="1"/>
  <c r="K159" i="1"/>
  <c r="H159" i="1"/>
  <c r="G159" i="1"/>
  <c r="W158" i="1"/>
  <c r="L158" i="1"/>
  <c r="K158" i="1"/>
  <c r="H158" i="1"/>
  <c r="X158" i="1" s="1"/>
  <c r="G158" i="1"/>
  <c r="G170" i="1" s="1"/>
  <c r="V157" i="1"/>
  <c r="U157" i="1"/>
  <c r="T157" i="1"/>
  <c r="S157" i="1"/>
  <c r="R157" i="1"/>
  <c r="P157" i="1"/>
  <c r="O157" i="1"/>
  <c r="N157" i="1"/>
  <c r="M157" i="1"/>
  <c r="J157" i="1"/>
  <c r="I157" i="1"/>
  <c r="G157" i="1"/>
  <c r="E157" i="1"/>
  <c r="W156" i="1"/>
  <c r="L156" i="1"/>
  <c r="K156" i="1"/>
  <c r="H156" i="1"/>
  <c r="X156" i="1" s="1"/>
  <c r="G156" i="1"/>
  <c r="W155" i="1"/>
  <c r="W157" i="1" s="1"/>
  <c r="L155" i="1"/>
  <c r="L157" i="1" s="1"/>
  <c r="K155" i="1"/>
  <c r="K157" i="1" s="1"/>
  <c r="H155" i="1"/>
  <c r="G155" i="1"/>
  <c r="V154" i="1"/>
  <c r="U154" i="1"/>
  <c r="T154" i="1"/>
  <c r="S154" i="1"/>
  <c r="R154" i="1"/>
  <c r="P154" i="1"/>
  <c r="O154" i="1"/>
  <c r="N154" i="1"/>
  <c r="M154" i="1"/>
  <c r="J154" i="1"/>
  <c r="I154" i="1"/>
  <c r="G154" i="1"/>
  <c r="E154" i="1"/>
  <c r="W153" i="1"/>
  <c r="L153" i="1"/>
  <c r="K153" i="1"/>
  <c r="H153" i="1"/>
  <c r="G153" i="1"/>
  <c r="W152" i="1"/>
  <c r="L152" i="1"/>
  <c r="K152" i="1"/>
  <c r="H152" i="1"/>
  <c r="X152" i="1" s="1"/>
  <c r="G152" i="1"/>
  <c r="W151" i="1"/>
  <c r="L151" i="1"/>
  <c r="K151" i="1"/>
  <c r="H151" i="1"/>
  <c r="X151" i="1" s="1"/>
  <c r="G151" i="1"/>
  <c r="W150" i="1"/>
  <c r="L150" i="1"/>
  <c r="K150" i="1"/>
  <c r="H150" i="1"/>
  <c r="G150" i="1"/>
  <c r="W149" i="1"/>
  <c r="L149" i="1"/>
  <c r="K149" i="1"/>
  <c r="H149" i="1"/>
  <c r="X149" i="1" s="1"/>
  <c r="G149" i="1"/>
  <c r="W148" i="1"/>
  <c r="L148" i="1"/>
  <c r="K148" i="1"/>
  <c r="H148" i="1"/>
  <c r="G148" i="1"/>
  <c r="W147" i="1"/>
  <c r="L147" i="1"/>
  <c r="K147" i="1"/>
  <c r="H147" i="1"/>
  <c r="X147" i="1" s="1"/>
  <c r="G147" i="1"/>
  <c r="W146" i="1"/>
  <c r="L146" i="1"/>
  <c r="K146" i="1"/>
  <c r="H146" i="1"/>
  <c r="X146" i="1" s="1"/>
  <c r="G146" i="1"/>
  <c r="W145" i="1"/>
  <c r="L145" i="1"/>
  <c r="K145" i="1"/>
  <c r="H145" i="1"/>
  <c r="G145" i="1"/>
  <c r="W144" i="1"/>
  <c r="L144" i="1"/>
  <c r="K144" i="1"/>
  <c r="H144" i="1"/>
  <c r="X144" i="1" s="1"/>
  <c r="G144" i="1"/>
  <c r="W143" i="1"/>
  <c r="L143" i="1"/>
  <c r="K143" i="1"/>
  <c r="H143" i="1"/>
  <c r="X143" i="1" s="1"/>
  <c r="G143" i="1"/>
  <c r="W142" i="1"/>
  <c r="L142" i="1"/>
  <c r="K142" i="1"/>
  <c r="H142" i="1"/>
  <c r="G142" i="1"/>
  <c r="W141" i="1"/>
  <c r="L141" i="1"/>
  <c r="K141" i="1"/>
  <c r="H141" i="1"/>
  <c r="X141" i="1" s="1"/>
  <c r="G141" i="1"/>
  <c r="W140" i="1"/>
  <c r="L140" i="1"/>
  <c r="K140" i="1"/>
  <c r="K154" i="1" s="1"/>
  <c r="H140" i="1"/>
  <c r="G140" i="1"/>
  <c r="W139" i="1"/>
  <c r="L139" i="1"/>
  <c r="K139" i="1"/>
  <c r="H139" i="1"/>
  <c r="X139" i="1" s="1"/>
  <c r="G139" i="1"/>
  <c r="W138" i="1"/>
  <c r="L138" i="1"/>
  <c r="K138" i="1"/>
  <c r="H138" i="1"/>
  <c r="X138" i="1" s="1"/>
  <c r="G138" i="1"/>
  <c r="W137" i="1"/>
  <c r="L137" i="1"/>
  <c r="L154" i="1" s="1"/>
  <c r="K137" i="1"/>
  <c r="H137" i="1"/>
  <c r="G137" i="1"/>
  <c r="V136" i="1"/>
  <c r="U136" i="1"/>
  <c r="T136" i="1"/>
  <c r="S136" i="1"/>
  <c r="R136" i="1"/>
  <c r="P136" i="1"/>
  <c r="O136" i="1"/>
  <c r="N136" i="1"/>
  <c r="M136" i="1"/>
  <c r="J136" i="1"/>
  <c r="I136" i="1"/>
  <c r="H136" i="1"/>
  <c r="E136" i="1"/>
  <c r="W135" i="1"/>
  <c r="L135" i="1"/>
  <c r="K135" i="1"/>
  <c r="H135" i="1"/>
  <c r="G135" i="1"/>
  <c r="W134" i="1"/>
  <c r="W136" i="1" s="1"/>
  <c r="L134" i="1"/>
  <c r="L136" i="1" s="1"/>
  <c r="K134" i="1"/>
  <c r="K136" i="1" s="1"/>
  <c r="H134" i="1"/>
  <c r="G134" i="1"/>
  <c r="G136" i="1" s="1"/>
  <c r="V133" i="1"/>
  <c r="U133" i="1"/>
  <c r="T133" i="1"/>
  <c r="S133" i="1"/>
  <c r="R133" i="1"/>
  <c r="P133" i="1"/>
  <c r="O133" i="1"/>
  <c r="N133" i="1"/>
  <c r="M133" i="1"/>
  <c r="L133" i="1"/>
  <c r="J133" i="1"/>
  <c r="I133" i="1"/>
  <c r="H133" i="1"/>
  <c r="E133" i="1"/>
  <c r="W132" i="1"/>
  <c r="W133" i="1" s="1"/>
  <c r="L132" i="1"/>
  <c r="K132" i="1"/>
  <c r="K133" i="1" s="1"/>
  <c r="H132" i="1"/>
  <c r="G132" i="1"/>
  <c r="G133" i="1" s="1"/>
  <c r="V131" i="1"/>
  <c r="U131" i="1"/>
  <c r="T131" i="1"/>
  <c r="S131" i="1"/>
  <c r="R131" i="1"/>
  <c r="P131" i="1"/>
  <c r="O131" i="1"/>
  <c r="N131" i="1"/>
  <c r="M131" i="1"/>
  <c r="J131" i="1"/>
  <c r="I131" i="1"/>
  <c r="E131" i="1"/>
  <c r="W130" i="1"/>
  <c r="L130" i="1"/>
  <c r="K130" i="1"/>
  <c r="H130" i="1"/>
  <c r="X130" i="1" s="1"/>
  <c r="G130" i="1"/>
  <c r="W129" i="1"/>
  <c r="W131" i="1" s="1"/>
  <c r="L129" i="1"/>
  <c r="L131" i="1" s="1"/>
  <c r="K129" i="1"/>
  <c r="K131" i="1" s="1"/>
  <c r="H129" i="1"/>
  <c r="G129" i="1"/>
  <c r="G131" i="1" s="1"/>
  <c r="V128" i="1"/>
  <c r="U128" i="1"/>
  <c r="T128" i="1"/>
  <c r="S128" i="1"/>
  <c r="R128" i="1"/>
  <c r="P128" i="1"/>
  <c r="O128" i="1"/>
  <c r="N128" i="1"/>
  <c r="M128" i="1"/>
  <c r="J128" i="1"/>
  <c r="I128" i="1"/>
  <c r="F128" i="1"/>
  <c r="E128" i="1"/>
  <c r="W127" i="1"/>
  <c r="L127" i="1"/>
  <c r="K127" i="1"/>
  <c r="H127" i="1"/>
  <c r="X127" i="1" s="1"/>
  <c r="G127" i="1"/>
  <c r="W126" i="1"/>
  <c r="L126" i="1"/>
  <c r="K126" i="1"/>
  <c r="H126" i="1"/>
  <c r="X126" i="1" s="1"/>
  <c r="G126" i="1"/>
  <c r="W125" i="1"/>
  <c r="L125" i="1"/>
  <c r="K125" i="1"/>
  <c r="H125" i="1"/>
  <c r="G125" i="1"/>
  <c r="W124" i="1"/>
  <c r="L124" i="1"/>
  <c r="L128" i="1" s="1"/>
  <c r="K124" i="1"/>
  <c r="K128" i="1" s="1"/>
  <c r="H124" i="1"/>
  <c r="H128" i="1" s="1"/>
  <c r="G124" i="1"/>
  <c r="V123" i="1"/>
  <c r="U123" i="1"/>
  <c r="T123" i="1"/>
  <c r="S123" i="1"/>
  <c r="R123" i="1"/>
  <c r="P123" i="1"/>
  <c r="O123" i="1"/>
  <c r="N123" i="1"/>
  <c r="M123" i="1"/>
  <c r="J123" i="1"/>
  <c r="I123" i="1"/>
  <c r="E123" i="1"/>
  <c r="W122" i="1"/>
  <c r="L122" i="1"/>
  <c r="K122" i="1"/>
  <c r="H122" i="1"/>
  <c r="G122" i="1"/>
  <c r="W121" i="1"/>
  <c r="L121" i="1"/>
  <c r="L123" i="1" s="1"/>
  <c r="K121" i="1"/>
  <c r="H121" i="1"/>
  <c r="X121" i="1" s="1"/>
  <c r="G121" i="1"/>
  <c r="W120" i="1"/>
  <c r="W123" i="1" s="1"/>
  <c r="L120" i="1"/>
  <c r="K120" i="1"/>
  <c r="H120" i="1"/>
  <c r="H123" i="1" s="1"/>
  <c r="G120" i="1"/>
  <c r="G123" i="1" s="1"/>
  <c r="V119" i="1"/>
  <c r="U119" i="1"/>
  <c r="T119" i="1"/>
  <c r="S119" i="1"/>
  <c r="R119" i="1"/>
  <c r="P119" i="1"/>
  <c r="O119" i="1"/>
  <c r="N119" i="1"/>
  <c r="M119" i="1"/>
  <c r="J119" i="1"/>
  <c r="I119" i="1"/>
  <c r="E119" i="1"/>
  <c r="W118" i="1"/>
  <c r="L118" i="1"/>
  <c r="K118" i="1"/>
  <c r="H118" i="1"/>
  <c r="X118" i="1" s="1"/>
  <c r="G118" i="1"/>
  <c r="W117" i="1"/>
  <c r="W119" i="1" s="1"/>
  <c r="L117" i="1"/>
  <c r="L119" i="1" s="1"/>
  <c r="K117" i="1"/>
  <c r="K119" i="1" s="1"/>
  <c r="H117" i="1"/>
  <c r="H119" i="1" s="1"/>
  <c r="G117" i="1"/>
  <c r="G119" i="1" s="1"/>
  <c r="V116" i="1"/>
  <c r="U116" i="1"/>
  <c r="T116" i="1"/>
  <c r="S116" i="1"/>
  <c r="R116" i="1"/>
  <c r="P116" i="1"/>
  <c r="O116" i="1"/>
  <c r="N116" i="1"/>
  <c r="M116" i="1"/>
  <c r="J116" i="1"/>
  <c r="I116" i="1"/>
  <c r="E116" i="1"/>
  <c r="W115" i="1"/>
  <c r="L115" i="1"/>
  <c r="K115" i="1"/>
  <c r="H115" i="1"/>
  <c r="X115" i="1" s="1"/>
  <c r="G115" i="1"/>
  <c r="W114" i="1"/>
  <c r="L114" i="1"/>
  <c r="K114" i="1"/>
  <c r="K116" i="1" s="1"/>
  <c r="H114" i="1"/>
  <c r="G114" i="1"/>
  <c r="W113" i="1"/>
  <c r="W116" i="1" s="1"/>
  <c r="L113" i="1"/>
  <c r="L116" i="1" s="1"/>
  <c r="K113" i="1"/>
  <c r="H113" i="1"/>
  <c r="H116" i="1" s="1"/>
  <c r="G113" i="1"/>
  <c r="G116" i="1" s="1"/>
  <c r="V112" i="1"/>
  <c r="U112" i="1"/>
  <c r="T112" i="1"/>
  <c r="S112" i="1"/>
  <c r="R112" i="1"/>
  <c r="P112" i="1"/>
  <c r="P6" i="1" s="1"/>
  <c r="O112" i="1"/>
  <c r="N112" i="1"/>
  <c r="M112" i="1"/>
  <c r="L112" i="1"/>
  <c r="J112" i="1"/>
  <c r="I112" i="1"/>
  <c r="E112" i="1"/>
  <c r="W111" i="1"/>
  <c r="L111" i="1"/>
  <c r="K111" i="1"/>
  <c r="H111" i="1"/>
  <c r="G111" i="1"/>
  <c r="W110" i="1"/>
  <c r="L110" i="1"/>
  <c r="K110" i="1"/>
  <c r="H110" i="1"/>
  <c r="X110" i="1" s="1"/>
  <c r="G110" i="1"/>
  <c r="W109" i="1"/>
  <c r="L109" i="1"/>
  <c r="K109" i="1"/>
  <c r="H109" i="1"/>
  <c r="X109" i="1" s="1"/>
  <c r="G109" i="1"/>
  <c r="W108" i="1"/>
  <c r="L108" i="1"/>
  <c r="K108" i="1"/>
  <c r="H108" i="1"/>
  <c r="X108" i="1" s="1"/>
  <c r="G108" i="1"/>
  <c r="W107" i="1"/>
  <c r="L107" i="1"/>
  <c r="K107" i="1"/>
  <c r="K112" i="1" s="1"/>
  <c r="H107" i="1"/>
  <c r="G107" i="1"/>
  <c r="V106" i="1"/>
  <c r="U106" i="1"/>
  <c r="T106" i="1"/>
  <c r="S106" i="1"/>
  <c r="R106" i="1"/>
  <c r="P106" i="1"/>
  <c r="O106" i="1"/>
  <c r="N106" i="1"/>
  <c r="M106" i="1"/>
  <c r="J106" i="1"/>
  <c r="I106" i="1"/>
  <c r="E106" i="1"/>
  <c r="W105" i="1"/>
  <c r="L105" i="1"/>
  <c r="K105" i="1"/>
  <c r="H105" i="1"/>
  <c r="X105" i="1" s="1"/>
  <c r="G105" i="1"/>
  <c r="W104" i="1"/>
  <c r="L104" i="1"/>
  <c r="K104" i="1"/>
  <c r="H104" i="1"/>
  <c r="X104" i="1" s="1"/>
  <c r="G104" i="1"/>
  <c r="W103" i="1"/>
  <c r="W106" i="1" s="1"/>
  <c r="L103" i="1"/>
  <c r="K103" i="1"/>
  <c r="H103" i="1"/>
  <c r="G103" i="1"/>
  <c r="W102" i="1"/>
  <c r="L102" i="1"/>
  <c r="K102" i="1"/>
  <c r="K106" i="1" s="1"/>
  <c r="H102" i="1"/>
  <c r="G102" i="1"/>
  <c r="G106" i="1" s="1"/>
  <c r="V101" i="1"/>
  <c r="U101" i="1"/>
  <c r="T101" i="1"/>
  <c r="T6" i="1" s="1"/>
  <c r="S101" i="1"/>
  <c r="R101" i="1"/>
  <c r="P101" i="1"/>
  <c r="O101" i="1"/>
  <c r="O6" i="1" s="1"/>
  <c r="N101" i="1"/>
  <c r="M101" i="1"/>
  <c r="K101" i="1"/>
  <c r="J101" i="1"/>
  <c r="I101" i="1"/>
  <c r="G101" i="1"/>
  <c r="F101" i="1"/>
  <c r="E101" i="1"/>
  <c r="W100" i="1"/>
  <c r="L100" i="1"/>
  <c r="K100" i="1"/>
  <c r="H100" i="1"/>
  <c r="X100" i="1" s="1"/>
  <c r="G100" i="1"/>
  <c r="W99" i="1"/>
  <c r="L99" i="1"/>
  <c r="K99" i="1"/>
  <c r="H99" i="1"/>
  <c r="G99" i="1"/>
  <c r="W98" i="1"/>
  <c r="L98" i="1"/>
  <c r="K98" i="1"/>
  <c r="H98" i="1"/>
  <c r="X98" i="1" s="1"/>
  <c r="G98" i="1"/>
  <c r="W97" i="1"/>
  <c r="W101" i="1" s="1"/>
  <c r="L97" i="1"/>
  <c r="K97" i="1"/>
  <c r="H97" i="1"/>
  <c r="H101" i="1" s="1"/>
  <c r="G97" i="1"/>
  <c r="W96" i="1"/>
  <c r="V96" i="1"/>
  <c r="U96" i="1"/>
  <c r="T96" i="1"/>
  <c r="S96" i="1"/>
  <c r="R96" i="1"/>
  <c r="P96" i="1"/>
  <c r="O96" i="1"/>
  <c r="N96" i="1"/>
  <c r="M96" i="1"/>
  <c r="J96" i="1"/>
  <c r="I96" i="1"/>
  <c r="F96" i="1"/>
  <c r="E96" i="1"/>
  <c r="W95" i="1"/>
  <c r="L95" i="1"/>
  <c r="K95" i="1"/>
  <c r="H95" i="1"/>
  <c r="X95" i="1" s="1"/>
  <c r="G95" i="1"/>
  <c r="W94" i="1"/>
  <c r="L94" i="1"/>
  <c r="K94" i="1"/>
  <c r="H94" i="1"/>
  <c r="X94" i="1" s="1"/>
  <c r="G94" i="1"/>
  <c r="W93" i="1"/>
  <c r="L93" i="1"/>
  <c r="K93" i="1"/>
  <c r="H93" i="1"/>
  <c r="X93" i="1" s="1"/>
  <c r="G93" i="1"/>
  <c r="W92" i="1"/>
  <c r="L92" i="1"/>
  <c r="K92" i="1"/>
  <c r="H92" i="1"/>
  <c r="G92" i="1"/>
  <c r="W91" i="1"/>
  <c r="L91" i="1"/>
  <c r="K91" i="1"/>
  <c r="H91" i="1"/>
  <c r="G91" i="1"/>
  <c r="G96" i="1" s="1"/>
  <c r="W90" i="1"/>
  <c r="L90" i="1"/>
  <c r="K90" i="1"/>
  <c r="K96" i="1" s="1"/>
  <c r="H90" i="1"/>
  <c r="X90" i="1" s="1"/>
  <c r="G90" i="1"/>
  <c r="V89" i="1"/>
  <c r="U89" i="1"/>
  <c r="T89" i="1"/>
  <c r="S89" i="1"/>
  <c r="R89" i="1"/>
  <c r="P89" i="1"/>
  <c r="O89" i="1"/>
  <c r="N89" i="1"/>
  <c r="M89" i="1"/>
  <c r="K89" i="1"/>
  <c r="J89" i="1"/>
  <c r="I89" i="1"/>
  <c r="G89" i="1"/>
  <c r="F89" i="1"/>
  <c r="E89" i="1"/>
  <c r="W88" i="1"/>
  <c r="L88" i="1"/>
  <c r="K88" i="1"/>
  <c r="H88" i="1"/>
  <c r="G88" i="1"/>
  <c r="W87" i="1"/>
  <c r="L87" i="1"/>
  <c r="K87" i="1"/>
  <c r="H87" i="1"/>
  <c r="G87" i="1"/>
  <c r="W86" i="1"/>
  <c r="L86" i="1"/>
  <c r="K86" i="1"/>
  <c r="H86" i="1"/>
  <c r="X86" i="1" s="1"/>
  <c r="G86" i="1"/>
  <c r="W85" i="1"/>
  <c r="W89" i="1" s="1"/>
  <c r="L85" i="1"/>
  <c r="K85" i="1"/>
  <c r="H85" i="1"/>
  <c r="H89" i="1" s="1"/>
  <c r="G85" i="1"/>
  <c r="W84" i="1"/>
  <c r="V84" i="1"/>
  <c r="U84" i="1"/>
  <c r="T84" i="1"/>
  <c r="S84" i="1"/>
  <c r="R84" i="1"/>
  <c r="P84" i="1"/>
  <c r="O84" i="1"/>
  <c r="N84" i="1"/>
  <c r="M84" i="1"/>
  <c r="J84" i="1"/>
  <c r="I84" i="1"/>
  <c r="F84" i="1"/>
  <c r="E84" i="1"/>
  <c r="W83" i="1"/>
  <c r="L83" i="1"/>
  <c r="K83" i="1"/>
  <c r="H83" i="1"/>
  <c r="G83" i="1"/>
  <c r="W82" i="1"/>
  <c r="L82" i="1"/>
  <c r="K82" i="1"/>
  <c r="H82" i="1"/>
  <c r="X82" i="1" s="1"/>
  <c r="G82" i="1"/>
  <c r="W81" i="1"/>
  <c r="L81" i="1"/>
  <c r="K81" i="1"/>
  <c r="H81" i="1"/>
  <c r="X81" i="1" s="1"/>
  <c r="G81" i="1"/>
  <c r="W80" i="1"/>
  <c r="L80" i="1"/>
  <c r="K80" i="1"/>
  <c r="H80" i="1"/>
  <c r="G80" i="1"/>
  <c r="W79" i="1"/>
  <c r="L79" i="1"/>
  <c r="K79" i="1"/>
  <c r="H79" i="1"/>
  <c r="X79" i="1" s="1"/>
  <c r="G79" i="1"/>
  <c r="W78" i="1"/>
  <c r="L78" i="1"/>
  <c r="K78" i="1"/>
  <c r="H78" i="1"/>
  <c r="G78" i="1"/>
  <c r="W77" i="1"/>
  <c r="L77" i="1"/>
  <c r="K77" i="1"/>
  <c r="H77" i="1"/>
  <c r="X77" i="1" s="1"/>
  <c r="G77" i="1"/>
  <c r="W76" i="1"/>
  <c r="L76" i="1"/>
  <c r="K76" i="1"/>
  <c r="H76" i="1"/>
  <c r="X76" i="1" s="1"/>
  <c r="G76" i="1"/>
  <c r="W75" i="1"/>
  <c r="L75" i="1"/>
  <c r="K75" i="1"/>
  <c r="H75" i="1"/>
  <c r="G75" i="1"/>
  <c r="W74" i="1"/>
  <c r="L74" i="1"/>
  <c r="K74" i="1"/>
  <c r="H74" i="1"/>
  <c r="X74" i="1" s="1"/>
  <c r="G74" i="1"/>
  <c r="W73" i="1"/>
  <c r="L73" i="1"/>
  <c r="K73" i="1"/>
  <c r="K84" i="1" s="1"/>
  <c r="H73" i="1"/>
  <c r="X73" i="1" s="1"/>
  <c r="G73" i="1"/>
  <c r="W72" i="1"/>
  <c r="L72" i="1"/>
  <c r="L84" i="1" s="1"/>
  <c r="K72" i="1"/>
  <c r="H72" i="1"/>
  <c r="G72" i="1"/>
  <c r="G84" i="1" s="1"/>
  <c r="V71" i="1"/>
  <c r="U71" i="1"/>
  <c r="T71" i="1"/>
  <c r="S71" i="1"/>
  <c r="R71" i="1"/>
  <c r="P71" i="1"/>
  <c r="O71" i="1"/>
  <c r="N71" i="1"/>
  <c r="M71" i="1"/>
  <c r="J71" i="1"/>
  <c r="I71" i="1"/>
  <c r="F71" i="1"/>
  <c r="E71" i="1"/>
  <c r="W70" i="1"/>
  <c r="L70" i="1"/>
  <c r="K70" i="1"/>
  <c r="H70" i="1"/>
  <c r="X70" i="1" s="1"/>
  <c r="G70" i="1"/>
  <c r="W69" i="1"/>
  <c r="L69" i="1"/>
  <c r="K69" i="1"/>
  <c r="H69" i="1"/>
  <c r="X69" i="1" s="1"/>
  <c r="G69" i="1"/>
  <c r="W68" i="1"/>
  <c r="L68" i="1"/>
  <c r="K68" i="1"/>
  <c r="H68" i="1"/>
  <c r="G68" i="1"/>
  <c r="W67" i="1"/>
  <c r="L67" i="1"/>
  <c r="K67" i="1"/>
  <c r="H67" i="1"/>
  <c r="X67" i="1" s="1"/>
  <c r="G67" i="1"/>
  <c r="W66" i="1"/>
  <c r="L66" i="1"/>
  <c r="K66" i="1"/>
  <c r="H66" i="1"/>
  <c r="X66" i="1" s="1"/>
  <c r="G66" i="1"/>
  <c r="W65" i="1"/>
  <c r="L65" i="1"/>
  <c r="K65" i="1"/>
  <c r="H65" i="1"/>
  <c r="X65" i="1" s="1"/>
  <c r="G65" i="1"/>
  <c r="W64" i="1"/>
  <c r="L64" i="1"/>
  <c r="L71" i="1" s="1"/>
  <c r="K64" i="1"/>
  <c r="K71" i="1" s="1"/>
  <c r="H64" i="1"/>
  <c r="G64" i="1"/>
  <c r="V63" i="1"/>
  <c r="U63" i="1"/>
  <c r="T63" i="1"/>
  <c r="S63" i="1"/>
  <c r="R63" i="1"/>
  <c r="P63" i="1"/>
  <c r="O63" i="1"/>
  <c r="N63" i="1"/>
  <c r="M63" i="1"/>
  <c r="J63" i="1"/>
  <c r="I63" i="1"/>
  <c r="F63" i="1"/>
  <c r="E63" i="1"/>
  <c r="W62" i="1"/>
  <c r="L62" i="1"/>
  <c r="K62" i="1"/>
  <c r="H62" i="1"/>
  <c r="X62" i="1" s="1"/>
  <c r="G62" i="1"/>
  <c r="W61" i="1"/>
  <c r="L61" i="1"/>
  <c r="K61" i="1"/>
  <c r="H61" i="1"/>
  <c r="X61" i="1" s="1"/>
  <c r="G61" i="1"/>
  <c r="W60" i="1"/>
  <c r="L60" i="1"/>
  <c r="K60" i="1"/>
  <c r="H60" i="1"/>
  <c r="G60" i="1"/>
  <c r="W59" i="1"/>
  <c r="W63" i="1" s="1"/>
  <c r="L59" i="1"/>
  <c r="K59" i="1"/>
  <c r="H59" i="1"/>
  <c r="X59" i="1" s="1"/>
  <c r="G59" i="1"/>
  <c r="W58" i="1"/>
  <c r="L58" i="1"/>
  <c r="K58" i="1"/>
  <c r="H58" i="1"/>
  <c r="G58" i="1"/>
  <c r="W57" i="1"/>
  <c r="L57" i="1"/>
  <c r="L63" i="1" s="1"/>
  <c r="K57" i="1"/>
  <c r="H57" i="1"/>
  <c r="H63" i="1" s="1"/>
  <c r="G57" i="1"/>
  <c r="G63" i="1" s="1"/>
  <c r="V56" i="1"/>
  <c r="T56" i="1"/>
  <c r="S56" i="1"/>
  <c r="R56" i="1"/>
  <c r="P56" i="1"/>
  <c r="O56" i="1"/>
  <c r="N56" i="1"/>
  <c r="M56" i="1"/>
  <c r="J56" i="1"/>
  <c r="I56" i="1"/>
  <c r="F56" i="1"/>
  <c r="E56" i="1"/>
  <c r="W55" i="1"/>
  <c r="L55" i="1"/>
  <c r="K55" i="1"/>
  <c r="H55" i="1"/>
  <c r="X55" i="1" s="1"/>
  <c r="G55" i="1"/>
  <c r="W54" i="1"/>
  <c r="L54" i="1"/>
  <c r="K54" i="1"/>
  <c r="H54" i="1"/>
  <c r="G54" i="1"/>
  <c r="W53" i="1"/>
  <c r="L53" i="1"/>
  <c r="K53" i="1"/>
  <c r="K56" i="1" s="1"/>
  <c r="H53" i="1"/>
  <c r="X53" i="1" s="1"/>
  <c r="G53" i="1"/>
  <c r="W52" i="1"/>
  <c r="L52" i="1"/>
  <c r="K52" i="1"/>
  <c r="H52" i="1"/>
  <c r="X52" i="1" s="1"/>
  <c r="G52" i="1"/>
  <c r="W51" i="1"/>
  <c r="U51" i="1"/>
  <c r="L51" i="1"/>
  <c r="K51" i="1"/>
  <c r="H51" i="1"/>
  <c r="G51" i="1"/>
  <c r="W50" i="1"/>
  <c r="W56" i="1" s="1"/>
  <c r="L50" i="1"/>
  <c r="K50" i="1"/>
  <c r="H50" i="1"/>
  <c r="G50" i="1"/>
  <c r="W49" i="1"/>
  <c r="U49" i="1"/>
  <c r="U56" i="1" s="1"/>
  <c r="L49" i="1"/>
  <c r="K49" i="1"/>
  <c r="H49" i="1"/>
  <c r="G49" i="1"/>
  <c r="G56" i="1" s="1"/>
  <c r="V48" i="1"/>
  <c r="U48" i="1"/>
  <c r="T48" i="1"/>
  <c r="S48" i="1"/>
  <c r="R48" i="1"/>
  <c r="P48" i="1"/>
  <c r="O48" i="1"/>
  <c r="N48" i="1"/>
  <c r="M48" i="1"/>
  <c r="J48" i="1"/>
  <c r="I48" i="1"/>
  <c r="H48" i="1"/>
  <c r="F48" i="1"/>
  <c r="E48" i="1"/>
  <c r="W47" i="1"/>
  <c r="L47" i="1"/>
  <c r="K47" i="1"/>
  <c r="H47" i="1"/>
  <c r="X47" i="1" s="1"/>
  <c r="G47" i="1"/>
  <c r="W46" i="1"/>
  <c r="L46" i="1"/>
  <c r="K46" i="1"/>
  <c r="H46" i="1"/>
  <c r="X46" i="1" s="1"/>
  <c r="G46" i="1"/>
  <c r="W45" i="1"/>
  <c r="L45" i="1"/>
  <c r="K45" i="1"/>
  <c r="H45" i="1"/>
  <c r="G45" i="1"/>
  <c r="W44" i="1"/>
  <c r="L44" i="1"/>
  <c r="L48" i="1" s="1"/>
  <c r="K44" i="1"/>
  <c r="H44" i="1"/>
  <c r="X44" i="1" s="1"/>
  <c r="G44" i="1"/>
  <c r="W43" i="1"/>
  <c r="W48" i="1" s="1"/>
  <c r="L43" i="1"/>
  <c r="K43" i="1"/>
  <c r="H43" i="1"/>
  <c r="X43" i="1" s="1"/>
  <c r="G43" i="1"/>
  <c r="G48" i="1" s="1"/>
  <c r="V42" i="1"/>
  <c r="U42" i="1"/>
  <c r="T42" i="1"/>
  <c r="S42" i="1"/>
  <c r="R42" i="1"/>
  <c r="P42" i="1"/>
  <c r="O42" i="1"/>
  <c r="N42" i="1"/>
  <c r="M42" i="1"/>
  <c r="K42" i="1"/>
  <c r="J42" i="1"/>
  <c r="I42" i="1"/>
  <c r="G42" i="1"/>
  <c r="F42" i="1"/>
  <c r="E42" i="1"/>
  <c r="W41" i="1"/>
  <c r="W42" i="1" s="1"/>
  <c r="L41" i="1"/>
  <c r="K41" i="1"/>
  <c r="H41" i="1"/>
  <c r="G41" i="1"/>
  <c r="W40" i="1"/>
  <c r="L40" i="1"/>
  <c r="K40" i="1"/>
  <c r="H40" i="1"/>
  <c r="X40" i="1" s="1"/>
  <c r="G40" i="1"/>
  <c r="W39" i="1"/>
  <c r="L39" i="1"/>
  <c r="L42" i="1" s="1"/>
  <c r="K39" i="1"/>
  <c r="H39" i="1"/>
  <c r="H42" i="1" s="1"/>
  <c r="G39" i="1"/>
  <c r="V38" i="1"/>
  <c r="U38" i="1"/>
  <c r="T38" i="1"/>
  <c r="S38" i="1"/>
  <c r="R38" i="1"/>
  <c r="P38" i="1"/>
  <c r="O38" i="1"/>
  <c r="N38" i="1"/>
  <c r="M38" i="1"/>
  <c r="J38" i="1"/>
  <c r="I38" i="1"/>
  <c r="F38" i="1"/>
  <c r="E38" i="1"/>
  <c r="W37" i="1"/>
  <c r="L37" i="1"/>
  <c r="K37" i="1"/>
  <c r="H37" i="1"/>
  <c r="X37" i="1" s="1"/>
  <c r="G37" i="1"/>
  <c r="W36" i="1"/>
  <c r="L36" i="1"/>
  <c r="K36" i="1"/>
  <c r="H36" i="1"/>
  <c r="G36" i="1"/>
  <c r="W35" i="1"/>
  <c r="L35" i="1"/>
  <c r="K35" i="1"/>
  <c r="K38" i="1" s="1"/>
  <c r="H35" i="1"/>
  <c r="X35" i="1" s="1"/>
  <c r="G35" i="1"/>
  <c r="W34" i="1"/>
  <c r="L34" i="1"/>
  <c r="K34" i="1"/>
  <c r="H34" i="1"/>
  <c r="X34" i="1" s="1"/>
  <c r="G34" i="1"/>
  <c r="G38" i="1" s="1"/>
  <c r="W33" i="1"/>
  <c r="W38" i="1" s="1"/>
  <c r="L33" i="1"/>
  <c r="K33" i="1"/>
  <c r="H33" i="1"/>
  <c r="X33" i="1" s="1"/>
  <c r="G33" i="1"/>
  <c r="W32" i="1"/>
  <c r="L32" i="1"/>
  <c r="K32" i="1"/>
  <c r="H32" i="1"/>
  <c r="G32" i="1"/>
  <c r="V31" i="1"/>
  <c r="U31" i="1"/>
  <c r="T31" i="1"/>
  <c r="S31" i="1"/>
  <c r="R31" i="1"/>
  <c r="P31" i="1"/>
  <c r="O31" i="1"/>
  <c r="N31" i="1"/>
  <c r="M31" i="1"/>
  <c r="J31" i="1"/>
  <c r="I31" i="1"/>
  <c r="F31" i="1"/>
  <c r="E31" i="1"/>
  <c r="W30" i="1"/>
  <c r="L30" i="1"/>
  <c r="K30" i="1"/>
  <c r="H30" i="1"/>
  <c r="X30" i="1" s="1"/>
  <c r="G30" i="1"/>
  <c r="W29" i="1"/>
  <c r="L29" i="1"/>
  <c r="K29" i="1"/>
  <c r="H29" i="1"/>
  <c r="X29" i="1" s="1"/>
  <c r="G29" i="1"/>
  <c r="W28" i="1"/>
  <c r="L28" i="1"/>
  <c r="K28" i="1"/>
  <c r="H28" i="1"/>
  <c r="G28" i="1"/>
  <c r="W27" i="1"/>
  <c r="L27" i="1"/>
  <c r="K27" i="1"/>
  <c r="K31" i="1" s="1"/>
  <c r="H27" i="1"/>
  <c r="X27" i="1" s="1"/>
  <c r="G27" i="1"/>
  <c r="W26" i="1"/>
  <c r="L26" i="1"/>
  <c r="K26" i="1"/>
  <c r="H26" i="1"/>
  <c r="H31" i="1" s="1"/>
  <c r="G26" i="1"/>
  <c r="G31" i="1" s="1"/>
  <c r="W25" i="1"/>
  <c r="L25" i="1"/>
  <c r="K25" i="1"/>
  <c r="H25" i="1"/>
  <c r="X25" i="1" s="1"/>
  <c r="G25" i="1"/>
  <c r="W24" i="1"/>
  <c r="L24" i="1"/>
  <c r="L31" i="1" s="1"/>
  <c r="K24" i="1"/>
  <c r="H24" i="1"/>
  <c r="G24" i="1"/>
  <c r="V23" i="1"/>
  <c r="U23" i="1"/>
  <c r="T23" i="1"/>
  <c r="S23" i="1"/>
  <c r="R23" i="1"/>
  <c r="P23" i="1"/>
  <c r="O23" i="1"/>
  <c r="N23" i="1"/>
  <c r="M23" i="1"/>
  <c r="L23" i="1"/>
  <c r="K23" i="1"/>
  <c r="J23" i="1"/>
  <c r="I23" i="1"/>
  <c r="F23" i="1"/>
  <c r="E23" i="1"/>
  <c r="W22" i="1"/>
  <c r="L22" i="1"/>
  <c r="K22" i="1"/>
  <c r="H22" i="1"/>
  <c r="H23" i="1" s="1"/>
  <c r="G22" i="1"/>
  <c r="G23" i="1" s="1"/>
  <c r="W21" i="1"/>
  <c r="L21" i="1"/>
  <c r="K21" i="1"/>
  <c r="H21" i="1"/>
  <c r="X21" i="1" s="1"/>
  <c r="G21" i="1"/>
  <c r="V20" i="1"/>
  <c r="U20" i="1"/>
  <c r="T20" i="1"/>
  <c r="S20" i="1"/>
  <c r="R20" i="1"/>
  <c r="P20" i="1"/>
  <c r="O20" i="1"/>
  <c r="N20" i="1"/>
  <c r="M20" i="1"/>
  <c r="L20" i="1"/>
  <c r="J20" i="1"/>
  <c r="I20" i="1"/>
  <c r="F20" i="1"/>
  <c r="E20" i="1"/>
  <c r="W19" i="1"/>
  <c r="L19" i="1"/>
  <c r="K19" i="1"/>
  <c r="H19" i="1"/>
  <c r="X19" i="1" s="1"/>
  <c r="G19" i="1"/>
  <c r="W18" i="1"/>
  <c r="W20" i="1" s="1"/>
  <c r="L18" i="1"/>
  <c r="K18" i="1"/>
  <c r="K20" i="1" s="1"/>
  <c r="H18" i="1"/>
  <c r="X18" i="1" s="1"/>
  <c r="G18" i="1"/>
  <c r="G20" i="1" s="1"/>
  <c r="V17" i="1"/>
  <c r="U17" i="1"/>
  <c r="T17" i="1"/>
  <c r="S17" i="1"/>
  <c r="R17" i="1"/>
  <c r="P17" i="1"/>
  <c r="O17" i="1"/>
  <c r="N17" i="1"/>
  <c r="M17" i="1"/>
  <c r="J17" i="1"/>
  <c r="I17" i="1"/>
  <c r="F17" i="1"/>
  <c r="E17" i="1"/>
  <c r="W16" i="1"/>
  <c r="L16" i="1"/>
  <c r="K16" i="1"/>
  <c r="H16" i="1"/>
  <c r="X16" i="1" s="1"/>
  <c r="G16" i="1"/>
  <c r="W15" i="1"/>
  <c r="L15" i="1"/>
  <c r="K15" i="1"/>
  <c r="H15" i="1"/>
  <c r="X15" i="1" s="1"/>
  <c r="G15" i="1"/>
  <c r="W14" i="1"/>
  <c r="L14" i="1"/>
  <c r="K14" i="1"/>
  <c r="H14" i="1"/>
  <c r="X14" i="1" s="1"/>
  <c r="G14" i="1"/>
  <c r="W13" i="1"/>
  <c r="L13" i="1"/>
  <c r="K13" i="1"/>
  <c r="H13" i="1"/>
  <c r="G13" i="1"/>
  <c r="W12" i="1"/>
  <c r="L12" i="1"/>
  <c r="K12" i="1"/>
  <c r="H12" i="1"/>
  <c r="X12" i="1" s="1"/>
  <c r="G12" i="1"/>
  <c r="W11" i="1"/>
  <c r="L11" i="1"/>
  <c r="K11" i="1"/>
  <c r="H11" i="1"/>
  <c r="X11" i="1" s="1"/>
  <c r="G11" i="1"/>
  <c r="W10" i="1"/>
  <c r="L10" i="1"/>
  <c r="K10" i="1"/>
  <c r="H10" i="1"/>
  <c r="X10" i="1" s="1"/>
  <c r="G10" i="1"/>
  <c r="W9" i="1"/>
  <c r="W17" i="1" s="1"/>
  <c r="L9" i="1"/>
  <c r="K9" i="1"/>
  <c r="H9" i="1"/>
  <c r="G9" i="1"/>
  <c r="A9" i="1"/>
  <c r="A10" i="1" s="1"/>
  <c r="A11" i="1" s="1"/>
  <c r="A12" i="1" s="1"/>
  <c r="A13" i="1" s="1"/>
  <c r="A14" i="1" s="1"/>
  <c r="A15" i="1" s="1"/>
  <c r="A16" i="1" s="1"/>
  <c r="A18" i="1" s="1"/>
  <c r="A19" i="1" s="1"/>
  <c r="A21" i="1" s="1"/>
  <c r="A22" i="1" s="1"/>
  <c r="A24" i="1" s="1"/>
  <c r="A25" i="1" s="1"/>
  <c r="A26" i="1" s="1"/>
  <c r="A27" i="1" s="1"/>
  <c r="A28" i="1" s="1"/>
  <c r="A29" i="1" s="1"/>
  <c r="A30" i="1" s="1"/>
  <c r="A32" i="1" s="1"/>
  <c r="A33" i="1" s="1"/>
  <c r="A34" i="1" s="1"/>
  <c r="A35" i="1" s="1"/>
  <c r="A36" i="1" s="1"/>
  <c r="A37" i="1" s="1"/>
  <c r="A39" i="1" s="1"/>
  <c r="A40" i="1" s="1"/>
  <c r="A41" i="1" s="1"/>
  <c r="A43" i="1" s="1"/>
  <c r="A44" i="1" s="1"/>
  <c r="A45" i="1" s="1"/>
  <c r="A46" i="1" s="1"/>
  <c r="A47" i="1" s="1"/>
  <c r="A49" i="1" s="1"/>
  <c r="A50" i="1" s="1"/>
  <c r="A51" i="1" s="1"/>
  <c r="A52" i="1" s="1"/>
  <c r="A53" i="1" s="1"/>
  <c r="A54" i="1" s="1"/>
  <c r="A55" i="1" s="1"/>
  <c r="A57" i="1" s="1"/>
  <c r="A58" i="1" s="1"/>
  <c r="A59" i="1" s="1"/>
  <c r="A60" i="1" s="1"/>
  <c r="A61" i="1" s="1"/>
  <c r="A62" i="1" s="1"/>
  <c r="A64" i="1" s="1"/>
  <c r="A65" i="1" s="1"/>
  <c r="A66" i="1" s="1"/>
  <c r="A67" i="1" s="1"/>
  <c r="A68" i="1" s="1"/>
  <c r="A69" i="1" s="1"/>
  <c r="A70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5" i="1" s="1"/>
  <c r="A86" i="1" s="1"/>
  <c r="A87" i="1" s="1"/>
  <c r="A88" i="1" s="1"/>
  <c r="A90" i="1" s="1"/>
  <c r="A91" i="1" s="1"/>
  <c r="A92" i="1" s="1"/>
  <c r="A93" i="1" s="1"/>
  <c r="A94" i="1" s="1"/>
  <c r="A95" i="1" s="1"/>
  <c r="A97" i="1" s="1"/>
  <c r="A98" i="1" s="1"/>
  <c r="A99" i="1" s="1"/>
  <c r="A100" i="1" s="1"/>
  <c r="A102" i="1" s="1"/>
  <c r="A103" i="1" s="1"/>
  <c r="A104" i="1" s="1"/>
  <c r="A105" i="1" s="1"/>
  <c r="A107" i="1" s="1"/>
  <c r="A108" i="1" s="1"/>
  <c r="A109" i="1" s="1"/>
  <c r="A110" i="1" s="1"/>
  <c r="A111" i="1" s="1"/>
  <c r="A113" i="1" s="1"/>
  <c r="A114" i="1" s="1"/>
  <c r="A115" i="1" s="1"/>
  <c r="A117" i="1" s="1"/>
  <c r="A118" i="1" s="1"/>
  <c r="A120" i="1" s="1"/>
  <c r="A121" i="1" s="1"/>
  <c r="A122" i="1" s="1"/>
  <c r="A124" i="1" s="1"/>
  <c r="A125" i="1" s="1"/>
  <c r="A126" i="1" s="1"/>
  <c r="A127" i="1" s="1"/>
  <c r="A129" i="1" s="1"/>
  <c r="A130" i="1" s="1"/>
  <c r="A132" i="1" s="1"/>
  <c r="A134" i="1" s="1"/>
  <c r="A135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5" i="1" s="1"/>
  <c r="A156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7" i="1" s="1"/>
  <c r="A198" i="1" s="1"/>
  <c r="A200" i="1" s="1"/>
  <c r="A201" i="1" s="1"/>
  <c r="A202" i="1" s="1"/>
  <c r="A203" i="1" s="1"/>
  <c r="A204" i="1" s="1"/>
  <c r="A205" i="1" s="1"/>
  <c r="A206" i="1" s="1"/>
  <c r="A207" i="1" s="1"/>
  <c r="A208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W8" i="1"/>
  <c r="L8" i="1"/>
  <c r="K8" i="1"/>
  <c r="H8" i="1"/>
  <c r="X8" i="1" s="1"/>
  <c r="G8" i="1"/>
  <c r="G17" i="1" s="1"/>
  <c r="A8" i="1"/>
  <c r="W7" i="1"/>
  <c r="L7" i="1"/>
  <c r="L17" i="1" s="1"/>
  <c r="K7" i="1"/>
  <c r="K17" i="1" s="1"/>
  <c r="H7" i="1"/>
  <c r="G7" i="1"/>
  <c r="A7" i="1"/>
  <c r="S6" i="1"/>
  <c r="Q6" i="1"/>
  <c r="D6" i="1"/>
  <c r="S3" i="1"/>
  <c r="N3" i="1"/>
  <c r="M3" i="1"/>
  <c r="O3" i="1" s="1"/>
  <c r="T3" i="1" s="1"/>
  <c r="V2" i="1"/>
  <c r="X20" i="1" l="1"/>
  <c r="H20" i="1"/>
  <c r="X26" i="1"/>
  <c r="L56" i="1"/>
  <c r="U6" i="1"/>
  <c r="J6" i="1"/>
  <c r="X124" i="1"/>
  <c r="E6" i="1"/>
  <c r="N6" i="1"/>
  <c r="H17" i="1"/>
  <c r="X7" i="1"/>
  <c r="X24" i="1"/>
  <c r="X28" i="1"/>
  <c r="X32" i="1"/>
  <c r="X38" i="1" s="1"/>
  <c r="X36" i="1"/>
  <c r="X39" i="1"/>
  <c r="K48" i="1"/>
  <c r="X45" i="1"/>
  <c r="X48" i="1" s="1"/>
  <c r="X50" i="1"/>
  <c r="X54" i="1"/>
  <c r="K63" i="1"/>
  <c r="X60" i="1"/>
  <c r="G71" i="1"/>
  <c r="W71" i="1"/>
  <c r="X72" i="1"/>
  <c r="X80" i="1"/>
  <c r="X85" i="1"/>
  <c r="L89" i="1"/>
  <c r="X87" i="1"/>
  <c r="L96" i="1"/>
  <c r="H96" i="1"/>
  <c r="G112" i="1"/>
  <c r="W112" i="1"/>
  <c r="H112" i="1"/>
  <c r="X114" i="1"/>
  <c r="K123" i="1"/>
  <c r="G268" i="1"/>
  <c r="W268" i="1"/>
  <c r="L38" i="1"/>
  <c r="M6" i="1"/>
  <c r="R6" i="1"/>
  <c r="V6" i="1"/>
  <c r="X22" i="1"/>
  <c r="X23" i="1" s="1"/>
  <c r="W31" i="1"/>
  <c r="X57" i="1"/>
  <c r="X63" i="1" s="1"/>
  <c r="X68" i="1"/>
  <c r="F6" i="1"/>
  <c r="H106" i="1"/>
  <c r="X111" i="1"/>
  <c r="X9" i="1"/>
  <c r="X13" i="1"/>
  <c r="W23" i="1"/>
  <c r="X41" i="1"/>
  <c r="X49" i="1"/>
  <c r="X56" i="1" s="1"/>
  <c r="X51" i="1"/>
  <c r="X58" i="1"/>
  <c r="H71" i="1"/>
  <c r="X75" i="1"/>
  <c r="X78" i="1"/>
  <c r="X83" i="1"/>
  <c r="X88" i="1"/>
  <c r="X92" i="1"/>
  <c r="X97" i="1"/>
  <c r="L101" i="1"/>
  <c r="X99" i="1"/>
  <c r="L106" i="1"/>
  <c r="X103" i="1"/>
  <c r="X107" i="1"/>
  <c r="X122" i="1"/>
  <c r="K209" i="1"/>
  <c r="I6" i="1"/>
  <c r="X64" i="1"/>
  <c r="X71" i="1" s="1"/>
  <c r="X120" i="1"/>
  <c r="X123" i="1" s="1"/>
  <c r="H268" i="1"/>
  <c r="X218" i="1"/>
  <c r="X226" i="1"/>
  <c r="X234" i="1"/>
  <c r="X242" i="1"/>
  <c r="X250" i="1"/>
  <c r="X258" i="1"/>
  <c r="X266" i="1"/>
  <c r="H38" i="1"/>
  <c r="H56" i="1"/>
  <c r="H84" i="1"/>
  <c r="X91" i="1"/>
  <c r="X96" i="1" s="1"/>
  <c r="X113" i="1"/>
  <c r="X116" i="1" s="1"/>
  <c r="X125" i="1"/>
  <c r="X132" i="1"/>
  <c r="X133" i="1" s="1"/>
  <c r="X134" i="1"/>
  <c r="W154" i="1"/>
  <c r="X142" i="1"/>
  <c r="X150" i="1"/>
  <c r="K170" i="1"/>
  <c r="K6" i="1" s="1"/>
  <c r="X167" i="1"/>
  <c r="W182" i="1"/>
  <c r="X178" i="1"/>
  <c r="G196" i="1"/>
  <c r="X185" i="1"/>
  <c r="X193" i="1"/>
  <c r="G209" i="1"/>
  <c r="W209" i="1"/>
  <c r="X207" i="1"/>
  <c r="K268" i="1"/>
  <c r="X213" i="1"/>
  <c r="X221" i="1"/>
  <c r="X229" i="1"/>
  <c r="X237" i="1"/>
  <c r="X245" i="1"/>
  <c r="X253" i="1"/>
  <c r="X261" i="1"/>
  <c r="X117" i="1"/>
  <c r="X119" i="1" s="1"/>
  <c r="X102" i="1"/>
  <c r="X106" i="1" s="1"/>
  <c r="G128" i="1"/>
  <c r="W128" i="1"/>
  <c r="H131" i="1"/>
  <c r="X135" i="1"/>
  <c r="X137" i="1"/>
  <c r="X140" i="1"/>
  <c r="X145" i="1"/>
  <c r="X148" i="1"/>
  <c r="X153" i="1"/>
  <c r="X155" i="1"/>
  <c r="X157" i="1" s="1"/>
  <c r="L170" i="1"/>
  <c r="X159" i="1"/>
  <c r="X170" i="1" s="1"/>
  <c r="X162" i="1"/>
  <c r="X165" i="1"/>
  <c r="H182" i="1"/>
  <c r="X171" i="1"/>
  <c r="X182" i="1" s="1"/>
  <c r="X173" i="1"/>
  <c r="X176" i="1"/>
  <c r="X181" i="1"/>
  <c r="X183" i="1"/>
  <c r="X196" i="1" s="1"/>
  <c r="X188" i="1"/>
  <c r="X191" i="1"/>
  <c r="X197" i="1"/>
  <c r="X199" i="1" s="1"/>
  <c r="H209" i="1"/>
  <c r="X200" i="1"/>
  <c r="X209" i="1" s="1"/>
  <c r="X202" i="1"/>
  <c r="X205" i="1"/>
  <c r="L268" i="1"/>
  <c r="X214" i="1"/>
  <c r="X222" i="1"/>
  <c r="X230" i="1"/>
  <c r="X238" i="1"/>
  <c r="X246" i="1"/>
  <c r="X254" i="1"/>
  <c r="X262" i="1"/>
  <c r="X129" i="1"/>
  <c r="X131" i="1" s="1"/>
  <c r="H154" i="1"/>
  <c r="H157" i="1"/>
  <c r="X210" i="1"/>
  <c r="H170" i="1"/>
  <c r="H6" i="1" s="1"/>
  <c r="H196" i="1"/>
  <c r="X268" i="1" l="1"/>
  <c r="X6" i="1" s="1"/>
  <c r="L6" i="1"/>
  <c r="W6" i="1"/>
  <c r="X112" i="1"/>
  <c r="X84" i="1"/>
  <c r="X101" i="1"/>
  <c r="X42" i="1"/>
  <c r="X31" i="1"/>
  <c r="X154" i="1"/>
  <c r="G6" i="1"/>
  <c r="X136" i="1"/>
  <c r="X89" i="1"/>
  <c r="X17" i="1"/>
  <c r="X128" i="1"/>
</calcChain>
</file>

<file path=xl/sharedStrings.xml><?xml version="1.0" encoding="utf-8"?>
<sst xmlns="http://schemas.openxmlformats.org/spreadsheetml/2006/main" count="549" uniqueCount="333">
  <si>
    <t>사무실 창고(A) 재고 현황</t>
    <phoneticPr fontId="4" type="noConversion"/>
  </si>
  <si>
    <t>NO</t>
  </si>
  <si>
    <t>브랜드</t>
  </si>
  <si>
    <t>제품명</t>
  </si>
  <si>
    <t>전일재고</t>
  </si>
  <si>
    <t>당일입고</t>
  </si>
  <si>
    <t>당일출고</t>
  </si>
  <si>
    <t>당일재고</t>
  </si>
  <si>
    <t>비고</t>
    <phoneticPr fontId="4" type="noConversion"/>
  </si>
  <si>
    <t>제조원</t>
  </si>
  <si>
    <t>파워물류</t>
  </si>
  <si>
    <t>레인보우</t>
    <phoneticPr fontId="4" type="noConversion"/>
  </si>
  <si>
    <t>홈쇼핑사</t>
  </si>
  <si>
    <t>기타</t>
  </si>
  <si>
    <t>리필본품화</t>
  </si>
  <si>
    <t>반품(B)선별</t>
  </si>
  <si>
    <t>반품(B)전환</t>
  </si>
  <si>
    <t>직택배</t>
  </si>
  <si>
    <t>고객 A/S</t>
  </si>
  <si>
    <t>직송</t>
  </si>
  <si>
    <t>자사몰</t>
  </si>
  <si>
    <t>방송준비</t>
  </si>
  <si>
    <t>오프라인</t>
  </si>
  <si>
    <t>증정용</t>
  </si>
  <si>
    <t>홈쇼핑</t>
  </si>
  <si>
    <t>총계</t>
    <phoneticPr fontId="4" type="noConversion"/>
  </si>
  <si>
    <t>슬로우 테라피</t>
    <phoneticPr fontId="11" type="noConversion"/>
  </si>
  <si>
    <t>슬로우테라피 구슬 앰플 마스크 유칼립투스 진정(10개입)</t>
    <phoneticPr fontId="4" type="noConversion"/>
  </si>
  <si>
    <t>슬로우테라피 구슬 앰플 마스크 유칼립투스 진정</t>
    <phoneticPr fontId="4" type="noConversion"/>
  </si>
  <si>
    <t>슬로우테라피 구슬 앰플 마스크 브라이토닝 비타(10개입)</t>
    <phoneticPr fontId="4" type="noConversion"/>
  </si>
  <si>
    <t>슬로우테라피 구슬 앰플 마스크 브라이토닝 비타</t>
    <phoneticPr fontId="4" type="noConversion"/>
  </si>
  <si>
    <t>슬로우테라피 구슬 앰플 마스크 그린토마토 모공(10개입)</t>
    <phoneticPr fontId="4" type="noConversion"/>
  </si>
  <si>
    <t>슬로우테라피 구슬 앰플 마스크 그린토마토 모공</t>
    <phoneticPr fontId="4" type="noConversion"/>
  </si>
  <si>
    <t>슬로우테라피 구슬 앰플 마스크 화이트밀크 브라이트닝(10개입)</t>
    <phoneticPr fontId="4" type="noConversion"/>
  </si>
  <si>
    <t>슬로우테라피 구슬 앰플 마스크 화이트밀크 브라이트닝</t>
    <phoneticPr fontId="4" type="noConversion"/>
  </si>
  <si>
    <t>슬로우테라피 구슬 앰플 마스크 카멜리아 탄력(10개입)</t>
    <phoneticPr fontId="4" type="noConversion"/>
  </si>
  <si>
    <t>슬로우테라피 구슬 앰플 마스크 카멜리아 탄력</t>
    <phoneticPr fontId="4" type="noConversion"/>
  </si>
  <si>
    <t>슬로우테라피 구슬앰플 마스크 소계</t>
    <phoneticPr fontId="4" type="noConversion"/>
  </si>
  <si>
    <t>장로젯</t>
  </si>
  <si>
    <t>장로젯 라부 셀룰라 앰플 엘릭시어 엑스이피018 50미리</t>
    <phoneticPr fontId="11" type="noConversion"/>
  </si>
  <si>
    <t>장로젯 라부 셀룰라 앰플 엘릭시어 엑스이피018 20미리</t>
    <phoneticPr fontId="11" type="noConversion"/>
  </si>
  <si>
    <t>장로젯 소계</t>
  </si>
  <si>
    <t>더마클라센</t>
    <phoneticPr fontId="11" type="noConversion"/>
  </si>
  <si>
    <t>블랙 체인지 샴푸(자연갈색)</t>
    <phoneticPr fontId="11" type="noConversion"/>
  </si>
  <si>
    <t>블랙 체인지 샴푸(흑갈색)</t>
    <phoneticPr fontId="11" type="noConversion"/>
  </si>
  <si>
    <t>블랙 체인지 샴푸 소계</t>
    <phoneticPr fontId="4" type="noConversion"/>
  </si>
  <si>
    <t>아트델리</t>
    <phoneticPr fontId="11" type="noConversion"/>
  </si>
  <si>
    <t>듀얼웨어 립 글로우밤001</t>
    <phoneticPr fontId="11" type="noConversion"/>
  </si>
  <si>
    <t>듀얼웨어 립 글로우밤002</t>
  </si>
  <si>
    <t>듀얼웨어 립 글로우밤003</t>
  </si>
  <si>
    <t>듀얼웨어 립 글로우밤004</t>
  </si>
  <si>
    <t>맥시마이저 립 글로우 밤 001</t>
    <phoneticPr fontId="11" type="noConversion"/>
  </si>
  <si>
    <t>맥시마이저 립 글로우 밤 002</t>
  </si>
  <si>
    <t>맥시마이저 립 글로우 밤 003</t>
  </si>
  <si>
    <t>립 글로우 밤 소계</t>
    <phoneticPr fontId="11" type="noConversion"/>
  </si>
  <si>
    <t>쟈스 멀티밤</t>
  </si>
  <si>
    <t>쟈스 콜라겐 멀티밤</t>
    <phoneticPr fontId="4" type="noConversion"/>
  </si>
  <si>
    <t>쟈스 후르츠 키스밤(피치코랄)</t>
    <phoneticPr fontId="4" type="noConversion"/>
  </si>
  <si>
    <t>쟈스 멀티밤</t>
    <phoneticPr fontId="11" type="noConversion"/>
  </si>
  <si>
    <t>쟈스 콜라겐 세콜지 앰플 미스트</t>
    <phoneticPr fontId="11" type="noConversion"/>
  </si>
  <si>
    <t>쟈스 콜라겐 밀키 크림</t>
    <phoneticPr fontId="11" type="noConversion"/>
  </si>
  <si>
    <t>쟈스 콜라겐 밀키 앰플</t>
    <phoneticPr fontId="11" type="noConversion"/>
  </si>
  <si>
    <t>쟈스 콜라겐 밀키 아이크림</t>
    <phoneticPr fontId="11" type="noConversion"/>
  </si>
  <si>
    <t>쟈스 멀티밤 단품 소계</t>
    <phoneticPr fontId="4" type="noConversion"/>
  </si>
  <si>
    <t>쟈스 톤업 스틱</t>
  </si>
  <si>
    <t>쟈스 콜라겐 글로우 업 엔젤 밤 (블랙)</t>
  </si>
  <si>
    <t>쟈스 콜라겐 글로우 업 엔젤 밤 (핑크)</t>
  </si>
  <si>
    <t>쟈스 콜라겐 글로우 업 엔젤 밤 (오렌지)</t>
  </si>
  <si>
    <t>쟈스 톤업 스틱</t>
    <phoneticPr fontId="4" type="noConversion"/>
  </si>
  <si>
    <t>쟈스 엔젤 밤 단품 소계</t>
    <phoneticPr fontId="4" type="noConversion"/>
  </si>
  <si>
    <t>쟈스 선패치</t>
  </si>
  <si>
    <t>쟈스 콜라겐 프로 컷 화이트닝 패치 소형 베이지 (일반)</t>
  </si>
  <si>
    <t>쟈스 콜라겐 프로 컷 화이트닝 패치 소형 (멀티)</t>
  </si>
  <si>
    <t>쟈스 콜라겐 프로 컷 화이트닝 패치 대형</t>
  </si>
  <si>
    <t>쟈스 콜라겐 프로 컷 화이트닝 패치 마스크형</t>
  </si>
  <si>
    <t>쟈스 콜라겐 프로 컷 화이트닝 패치 소형 베이지 파우치</t>
  </si>
  <si>
    <t>쟈스 선패치</t>
    <phoneticPr fontId="11" type="noConversion"/>
  </si>
  <si>
    <t>쟈스 선패치 단품 소계</t>
    <phoneticPr fontId="11" type="noConversion"/>
  </si>
  <si>
    <t>멀티쿠션</t>
  </si>
  <si>
    <t>아트델리 아이밤 멀티쿠션 #그린</t>
    <phoneticPr fontId="4" type="noConversion"/>
  </si>
  <si>
    <t>아트델리 아이밤 멀티쿠션 #핑크</t>
  </si>
  <si>
    <t>아트델리 아이밤 멀티쿠션 #블랙</t>
  </si>
  <si>
    <t>아트델리 아이밤 멀티쿠션 #블랙(리필)</t>
  </si>
  <si>
    <t>아트델리 아이밤 멀티쿠션 #퍼플</t>
  </si>
  <si>
    <t>아트델리 아이밤 멀티쿠션 #골드</t>
  </si>
  <si>
    <t>아트델리 아이밤 멀티쿠션 #레드</t>
  </si>
  <si>
    <t>멀티쿠션</t>
    <phoneticPr fontId="11" type="noConversion"/>
  </si>
  <si>
    <t>아트델리 멀티쿠션 단품 소계</t>
    <phoneticPr fontId="11" type="noConversion"/>
  </si>
  <si>
    <t>칼비사노 캐비아</t>
    <phoneticPr fontId="4" type="noConversion"/>
  </si>
  <si>
    <t>칼비사노 엑스트라 캐비아 크림</t>
    <phoneticPr fontId="4" type="noConversion"/>
  </si>
  <si>
    <t>칼비사노 엑스트라 캐비아 앰플</t>
    <phoneticPr fontId="4" type="noConversion"/>
  </si>
  <si>
    <t>칼비사노 캐비아</t>
  </si>
  <si>
    <t>칼비사노 엑스트라 캐비아 앰플(실버)</t>
  </si>
  <si>
    <t>칼비사노 퓨어 골드 캐비아 앰플</t>
    <phoneticPr fontId="4" type="noConversion"/>
  </si>
  <si>
    <t>칼비사노 1주년 패키지 크림</t>
    <phoneticPr fontId="4" type="noConversion"/>
  </si>
  <si>
    <t>칼비사노 엑스트라 캐비아 크림(20g)</t>
  </si>
  <si>
    <t>칼비사노 캐비아</t>
    <phoneticPr fontId="11" type="noConversion"/>
  </si>
  <si>
    <t>칼비사노 엑스트라 캐비아 단품 소계</t>
    <phoneticPr fontId="11" type="noConversion"/>
  </si>
  <si>
    <t>카밍 에센스 토너</t>
  </si>
  <si>
    <t>카밍 밸런싱 에멀전</t>
  </si>
  <si>
    <t>쓰리피 카밍 구슬 앰플</t>
  </si>
  <si>
    <t>카밍 피토바이옴 크림</t>
  </si>
  <si>
    <t>카밍 오아시스 클리어 패드</t>
  </si>
  <si>
    <t>쓰리피 카밍 구슬 앰플 2ml 파우치</t>
    <phoneticPr fontId="11" type="noConversion"/>
  </si>
  <si>
    <t>카밍 피토바이옴 크림 2ml 파우치</t>
    <phoneticPr fontId="11" type="noConversion"/>
  </si>
  <si>
    <t>슬로우 테라피 단품 소계</t>
    <phoneticPr fontId="4" type="noConversion"/>
  </si>
  <si>
    <t>아트델리6</t>
  </si>
  <si>
    <t>아트델리 리얼 콜라겐 핏 커버 쿠션 본품(A) 민트</t>
    <phoneticPr fontId="11" type="noConversion"/>
  </si>
  <si>
    <t xml:space="preserve">아트델리 리얼 콜라겐 핏 커버 쿠션 리필(A) </t>
    <phoneticPr fontId="11" type="noConversion"/>
  </si>
  <si>
    <t>아트델리 리얼 콜라겐 핏 커버 쿠션 본품(B) 핑크</t>
    <phoneticPr fontId="11" type="noConversion"/>
  </si>
  <si>
    <t xml:space="preserve">아트델리 리얼 콜라겐 핏 커버 쿠션 리필(B) </t>
    <phoneticPr fontId="11" type="noConversion"/>
  </si>
  <si>
    <t>아트델리 리얼 콜라겐 밀키 크림</t>
    <phoneticPr fontId="4" type="noConversion"/>
  </si>
  <si>
    <t>아트델리6</t>
    <phoneticPr fontId="11" type="noConversion"/>
  </si>
  <si>
    <t>아트델리 리얼 콜라겐 밀키 앰플</t>
    <phoneticPr fontId="4" type="noConversion"/>
  </si>
  <si>
    <t>아트델리 리얼 콜라겐 아이크림</t>
  </si>
  <si>
    <t>블러링 벨벳 틴트 Burning up 픽 레드 01</t>
    <phoneticPr fontId="11" type="noConversion"/>
  </si>
  <si>
    <t>블러링 벨벳 틴트 just feeling  베어 브릭 02</t>
    <phoneticPr fontId="11" type="noConversion"/>
  </si>
  <si>
    <t>블러링 벨벳 틴트 go to lip 미드나잇 누디 03</t>
    <phoneticPr fontId="11" type="noConversion"/>
  </si>
  <si>
    <t>블러링 벨벳 틴트 Botanic garden 로즈 다운 04</t>
    <phoneticPr fontId="11" type="noConversion"/>
  </si>
  <si>
    <t>블러링 벨벳 틴트 I love u  폴링 핑크 05</t>
    <phoneticPr fontId="11" type="noConversion"/>
  </si>
  <si>
    <t>아트델리6</t>
    <phoneticPr fontId="4" type="noConversion"/>
  </si>
  <si>
    <t>아트델리6 단품 소계</t>
    <phoneticPr fontId="4" type="noConversion"/>
  </si>
  <si>
    <t>코코미라클</t>
    <phoneticPr fontId="4" type="noConversion"/>
  </si>
  <si>
    <t>코코미라클 아이브로우 마커 336 (그레이쉬브라운)</t>
    <phoneticPr fontId="4" type="noConversion"/>
  </si>
  <si>
    <t>코코미라클 아이브로우 마커 336 (내추럴브라운)</t>
    <phoneticPr fontId="4" type="noConversion"/>
  </si>
  <si>
    <t>코코미라클 멀티 이팩트 아이 컬러 팔레트</t>
    <phoneticPr fontId="4" type="noConversion"/>
  </si>
  <si>
    <t xml:space="preserve">코코미라클 멀티 이팩트 립 컬러 팔레트 </t>
    <phoneticPr fontId="4" type="noConversion"/>
  </si>
  <si>
    <t>코코미라클 단품 소계</t>
    <phoneticPr fontId="4" type="noConversion"/>
  </si>
  <si>
    <t>아트델리5</t>
    <phoneticPr fontId="4" type="noConversion"/>
  </si>
  <si>
    <t>아트델리 콜라겐 핏 커버 쿠션 본품(A)실버</t>
    <phoneticPr fontId="4" type="noConversion"/>
  </si>
  <si>
    <t>아트델리 콜라겐 핏 커버 쿠션 본품(B)골드</t>
    <phoneticPr fontId="4" type="noConversion"/>
  </si>
  <si>
    <t>아트델리 콜라겐 핏 커버 쿠션 본품©에메랄드</t>
    <phoneticPr fontId="4" type="noConversion"/>
  </si>
  <si>
    <t>아트델리 콜라겐 핏 커버 쿠션 리필</t>
    <phoneticPr fontId="4" type="noConversion"/>
  </si>
  <si>
    <t>아트델리 리부트 콜라겐 샷 앰플</t>
    <phoneticPr fontId="4" type="noConversion"/>
  </si>
  <si>
    <t>아트델리 압솔뤼 퍼스트 콜라겐 토너</t>
    <phoneticPr fontId="4" type="noConversion"/>
  </si>
  <si>
    <t>아트델리5 단품 소계</t>
    <phoneticPr fontId="4" type="noConversion"/>
  </si>
  <si>
    <t>선쿠션3</t>
    <phoneticPr fontId="4" type="noConversion"/>
  </si>
  <si>
    <t>퍼팩트스킨 에코더마 퓨어 선쿠션 본품(화이트)</t>
    <phoneticPr fontId="4" type="noConversion"/>
  </si>
  <si>
    <t xml:space="preserve">퍼팩트스킨 에코더마 퓨어 선쿠션 본품(핑크) </t>
    <phoneticPr fontId="4" type="noConversion"/>
  </si>
  <si>
    <t xml:space="preserve">퍼팩트스킨 에코더마 퓨어 선쿠션 본품(민트) </t>
    <phoneticPr fontId="4" type="noConversion"/>
  </si>
  <si>
    <t>퍼팩트스킨 에코더마 퓨어 선쿠션 리필</t>
    <phoneticPr fontId="4" type="noConversion"/>
  </si>
  <si>
    <t>선쿠션 3</t>
    <phoneticPr fontId="4" type="noConversion"/>
  </si>
  <si>
    <t>선쿠션3 단품 소계</t>
    <phoneticPr fontId="4" type="noConversion"/>
  </si>
  <si>
    <t>온라인 아트델리</t>
    <phoneticPr fontId="4" type="noConversion"/>
  </si>
  <si>
    <t>아트델리 압솔뤼 저분자 콜라겐 쿠션 21호 본품</t>
    <phoneticPr fontId="4" type="noConversion"/>
  </si>
  <si>
    <t>아트델리 압솔뤼 저분자 콜라겐 쿠션 21호 리필</t>
    <phoneticPr fontId="4" type="noConversion"/>
  </si>
  <si>
    <t>아트델리 압솔뤼 저분자 콜라겐 쿠션 23호 본품</t>
    <phoneticPr fontId="4" type="noConversion"/>
  </si>
  <si>
    <t>아트델리 압솔뤼 저분자 콜라겐 쿠션 23호 리필</t>
    <phoneticPr fontId="4" type="noConversion"/>
  </si>
  <si>
    <t>온라인 아트델리 단품 소계</t>
    <phoneticPr fontId="4" type="noConversion"/>
  </si>
  <si>
    <t>핸드 밤</t>
    <phoneticPr fontId="4" type="noConversion"/>
  </si>
  <si>
    <t>더마클라센 로즈마리 핸드 밤</t>
    <phoneticPr fontId="4" type="noConversion"/>
  </si>
  <si>
    <t>더마클라센 라벤더 핸드 밤</t>
    <phoneticPr fontId="4" type="noConversion"/>
  </si>
  <si>
    <t>더마클라센 아로마티끄 핸드 밤</t>
    <phoneticPr fontId="4" type="noConversion"/>
  </si>
  <si>
    <t>더마클라센 시어버터 핸드 밤</t>
    <phoneticPr fontId="4" type="noConversion"/>
  </si>
  <si>
    <t>더마클라센 프렌치 허니 핸드 밤</t>
    <phoneticPr fontId="4" type="noConversion"/>
  </si>
  <si>
    <t>핸드 밤 담품 소계</t>
    <phoneticPr fontId="4" type="noConversion"/>
  </si>
  <si>
    <t>앰플3</t>
    <phoneticPr fontId="4" type="noConversion"/>
  </si>
  <si>
    <t>퍼펙트스킨 로얄미엘 슈퍼 모이스터 바이옴 캡슐 앰플(단상자)</t>
    <phoneticPr fontId="4" type="noConversion"/>
  </si>
  <si>
    <t>퍼펙트스킨 로얄미엘 슈퍼 모이스터 바이옴 캡슐 앰플(파우치)</t>
    <phoneticPr fontId="4" type="noConversion"/>
  </si>
  <si>
    <t>퍼펙트스킨 로얄미엘 슈퍼 모이스터 바이옴 캡슐 앰플 60ml</t>
    <phoneticPr fontId="4" type="noConversion"/>
  </si>
  <si>
    <t>앰플3 단품 소계</t>
    <phoneticPr fontId="4" type="noConversion"/>
  </si>
  <si>
    <t>볼륨짱짱2</t>
    <phoneticPr fontId="4" type="noConversion"/>
  </si>
  <si>
    <t>스타일 앤 볼륨짱짱 헤어 스타일러 자연갈색 리뉴얼2</t>
    <phoneticPr fontId="4" type="noConversion"/>
  </si>
  <si>
    <t>스타일 앤 볼륨짱짱 헤어 스타일러 흑색 리뉴얼2</t>
    <phoneticPr fontId="4" type="noConversion"/>
  </si>
  <si>
    <t>더마클라센 볼륨짱짱2 단품 소계</t>
    <phoneticPr fontId="4" type="noConversion"/>
  </si>
  <si>
    <t>염모제</t>
    <phoneticPr fontId="4" type="noConversion"/>
  </si>
  <si>
    <t>더마클라센 프로틴 헤어 컬러 밀크 브라운</t>
    <phoneticPr fontId="4" type="noConversion"/>
  </si>
  <si>
    <t>더마클라센 프로틴 헤어 컬러 초코 브라운</t>
    <phoneticPr fontId="4" type="noConversion"/>
  </si>
  <si>
    <t>더마클라센 프로틴 헤어 컬러 바닐라 브라운</t>
    <phoneticPr fontId="4" type="noConversion"/>
  </si>
  <si>
    <t>염모제 담품 소계</t>
    <phoneticPr fontId="4" type="noConversion"/>
  </si>
  <si>
    <t>앰플2</t>
    <phoneticPr fontId="4" type="noConversion"/>
  </si>
  <si>
    <t>퍼펙트스킨 르미엘 울트라 화이트닝 캡슐 앰플(단상자)</t>
    <phoneticPr fontId="4" type="noConversion"/>
  </si>
  <si>
    <t>퍼펙트스킨 르미엘 울트라 화이트닝 캡슐 앰플(파우치)</t>
    <phoneticPr fontId="4" type="noConversion"/>
  </si>
  <si>
    <t>퍼펙트스킨 르미엘 울트라 화이트닝 캡슐 앰플(파우치) 무료체험분</t>
    <phoneticPr fontId="4" type="noConversion"/>
  </si>
  <si>
    <t>앰플2</t>
  </si>
  <si>
    <t>퍼펙트스킨 르미엘 울트라 화이트닝 캡슐 앰플 60ml</t>
  </si>
  <si>
    <t>앰플2 단품 소계</t>
    <phoneticPr fontId="4" type="noConversion"/>
  </si>
  <si>
    <t>시카선</t>
    <phoneticPr fontId="4" type="noConversion"/>
  </si>
  <si>
    <t>퍼펙트스킨 에코더마 퓨어 마일드 시카선 15ml</t>
    <phoneticPr fontId="4" type="noConversion"/>
  </si>
  <si>
    <t>퍼펙트스킨 에코더마 퓨어 마일드 시카선 70ml</t>
    <phoneticPr fontId="4" type="noConversion"/>
  </si>
  <si>
    <t>시카선 단품 소계</t>
    <phoneticPr fontId="4" type="noConversion"/>
  </si>
  <si>
    <t>마스카라</t>
    <phoneticPr fontId="4" type="noConversion"/>
  </si>
  <si>
    <t>퍼펙트스킨 메가 컬링 마스카라</t>
    <phoneticPr fontId="4" type="noConversion"/>
  </si>
  <si>
    <t>마스카라 단품 소계</t>
    <phoneticPr fontId="4" type="noConversion"/>
  </si>
  <si>
    <t>세니타이저</t>
    <phoneticPr fontId="4" type="noConversion"/>
  </si>
  <si>
    <t>세니타이저500ml</t>
    <phoneticPr fontId="4" type="noConversion"/>
  </si>
  <si>
    <t>세니타이저80ml</t>
    <phoneticPr fontId="4" type="noConversion"/>
  </si>
  <si>
    <t>세니타이저 단품 소계</t>
    <phoneticPr fontId="4" type="noConversion"/>
  </si>
  <si>
    <t>아트델리4</t>
    <phoneticPr fontId="4" type="noConversion"/>
  </si>
  <si>
    <t>아트델리 압솔뤼 라 볼륨 드 쿠션 21호 본품(A)</t>
    <phoneticPr fontId="4" type="noConversion"/>
  </si>
  <si>
    <t>아트델리 압솔뤼 라 볼륨 드 쿠션 21호 본품(B)</t>
    <phoneticPr fontId="4" type="noConversion"/>
  </si>
  <si>
    <t>아트델리 압솔뤼 라 볼륨 드 쿠션 21호 본품(C)</t>
    <phoneticPr fontId="4" type="noConversion"/>
  </si>
  <si>
    <t>아트델리 압솔뤼 라 볼륨 드 쿠션 21호 리필</t>
    <phoneticPr fontId="4" type="noConversion"/>
  </si>
  <si>
    <t>아트델리 압솔뤼 라 볼륨 드 쿠션 23호 본품(A)</t>
    <phoneticPr fontId="4" type="noConversion"/>
  </si>
  <si>
    <t>아트델리 압솔뤼 라 볼륨 드 쿠션 23호 본품(B)</t>
    <phoneticPr fontId="4" type="noConversion"/>
  </si>
  <si>
    <t>아트델리 압솔뤼 라 볼륨 드 쿠션 23호 본품(C)</t>
    <phoneticPr fontId="4" type="noConversion"/>
  </si>
  <si>
    <t>아트델리 압솔뤼 라 볼륨 드 쿠션 23호 리필</t>
    <phoneticPr fontId="4" type="noConversion"/>
  </si>
  <si>
    <t>아트델리 압솔뤼 프레스트지 울트라 화이트닝 앰플</t>
    <phoneticPr fontId="4" type="noConversion"/>
  </si>
  <si>
    <t>아트델리 압솔뤼 라 부름 드 세럼(미스트)</t>
    <phoneticPr fontId="4" type="noConversion"/>
  </si>
  <si>
    <t>아트델리 압솔뤼 에이지 리커버리 아이크림 포 올</t>
    <phoneticPr fontId="4" type="noConversion"/>
  </si>
  <si>
    <t>아트델리 압솔뤼 퓨리파잉 브라이트닝 클렌져</t>
    <phoneticPr fontId="4" type="noConversion"/>
  </si>
  <si>
    <t>비닐퍼프(1P)</t>
    <phoneticPr fontId="4" type="noConversion"/>
  </si>
  <si>
    <t>아델6 퍼프로 대체</t>
    <phoneticPr fontId="4" type="noConversion"/>
  </si>
  <si>
    <t>아트델리 압솔뤼 롱웨어 벨벳 립스틱 104호 허그로즈</t>
    <phoneticPr fontId="4" type="noConversion"/>
  </si>
  <si>
    <t>아트델리 압솔뤼 롱웨어 벨벳 립스틱 105호 빈티지브릭</t>
    <phoneticPr fontId="4" type="noConversion"/>
  </si>
  <si>
    <t>아트델리 압솔뤼 롱웨어 벨벳 립스틱 106호 루비레드</t>
    <phoneticPr fontId="4" type="noConversion"/>
  </si>
  <si>
    <t>아트델리 압솔뤼 멀티 아이칼라 팔레트</t>
    <phoneticPr fontId="4" type="noConversion"/>
  </si>
  <si>
    <t>아트델리4 단품 소계</t>
    <phoneticPr fontId="4" type="noConversion"/>
  </si>
  <si>
    <t>앰플</t>
    <phoneticPr fontId="4" type="noConversion"/>
  </si>
  <si>
    <t>로얄비 슈퍼 모이스쳐 바이옴 캡슐 앰플 30개입</t>
    <phoneticPr fontId="4" type="noConversion"/>
  </si>
  <si>
    <t>로얄비 슈퍼 모이스쳐 바이옴 캡슐 앰플 파우치</t>
    <phoneticPr fontId="4" type="noConversion"/>
  </si>
  <si>
    <t>로얄비 앰플 소계</t>
    <phoneticPr fontId="4" type="noConversion"/>
  </si>
  <si>
    <t>아트팩트</t>
  </si>
  <si>
    <t>아트 플라워 더블 파워 에센스 커버 팩트 21호 본품</t>
  </si>
  <si>
    <t>아트 플라워 더블 파워 에센스 커버 팩트 21호 리필</t>
  </si>
  <si>
    <t>아트 플라워 더블 파워 에센스 커버 팩트 23호 본품</t>
  </si>
  <si>
    <t>아트 플라워 더블 파워 에센스 커버 팩트 23호 리필</t>
  </si>
  <si>
    <t>아트팩트</t>
    <phoneticPr fontId="4" type="noConversion"/>
  </si>
  <si>
    <t>아트 플라워 더블 파워 에센스 커버 팩트 진동기기</t>
  </si>
  <si>
    <t>아트 플라워 더블 파워 에센스 커버 팩트 기기퍼프</t>
  </si>
  <si>
    <t>퍼팩트스킨 플라워 팝립 1호 틴티드 홀릭</t>
  </si>
  <si>
    <t>퍼팩트스킨 플라워 팝립 2호 틴티드 시크릿 소울</t>
    <phoneticPr fontId="4" type="noConversion"/>
  </si>
  <si>
    <t>퍼팩트스킨 플라워 팝립 3호 틴티드 로멘틱 칠리</t>
    <phoneticPr fontId="4" type="noConversion"/>
  </si>
  <si>
    <t>퍼팩트스킨 크리미 틴티드 컬러밤 101호</t>
    <phoneticPr fontId="4" type="noConversion"/>
  </si>
  <si>
    <t>퍼팩트스킨 크리미 틴티드 컬러밤 102호</t>
  </si>
  <si>
    <t>퍼팩트스킨 크리미 틴티드 컬러밤 103호</t>
  </si>
  <si>
    <t>아트팩트 단품 소계</t>
  </si>
  <si>
    <t>샴푸2</t>
  </si>
  <si>
    <t>퍼팩트스킨 더마클라센 슈퍼볼륨 네츄럴 샴푸(자몽)</t>
  </si>
  <si>
    <t>퍼팩트스킨 더마클라센 슈퍼볼륨 네츄럴 샴푸(자몽) 리필</t>
  </si>
  <si>
    <t>퍼팩트스킨 더마클라센 슈퍼볼륨 네츄럴 샴푸(자몽) 100ml</t>
  </si>
  <si>
    <t>퍼팩트스킨 더마클라센 슈퍼볼륨 네츄럴 샴푸(자몽) 7ml 5개입</t>
    <phoneticPr fontId="4" type="noConversion"/>
  </si>
  <si>
    <t xml:space="preserve">퍼팩트스킨 더마클라센 슈퍼볼륨 네츄럴 샴푸(자몽) 7ml </t>
    <phoneticPr fontId="4" type="noConversion"/>
  </si>
  <si>
    <t>퍼팩트스킨 더마클라센 슈퍼볼륨 네츄럴 샴푸(레몬그라스)</t>
    <phoneticPr fontId="4" type="noConversion"/>
  </si>
  <si>
    <t>퍼팩트스킨 더마클라센 슈퍼볼륨 네츄럴 샴푸(레몬그라스) 리필</t>
  </si>
  <si>
    <t>퍼팩트스킨 더마클라센 슈퍼볼륨 네츄럴 샴푸(레몬그라스) 100ml</t>
    <phoneticPr fontId="4" type="noConversion"/>
  </si>
  <si>
    <t>퍼팩트스킨 더마클라센 슈퍼볼륨 네츄럴 샴푸(레몬그라스) 7ml 5개입</t>
  </si>
  <si>
    <t xml:space="preserve">퍼팩트스킨 더마클라센 슈퍼볼륨 네츄럴 샴푸(레몬그라스) 7ml </t>
    <phoneticPr fontId="4" type="noConversion"/>
  </si>
  <si>
    <t>더마클라센 슈퍼볼륨 두피 마사지 브러쉬</t>
  </si>
  <si>
    <t>샴푸2 단품 소계</t>
  </si>
  <si>
    <t>20Lock</t>
  </si>
  <si>
    <t>투웨니락 내추럴 글로우 에센스 커버팩트 21호 본품</t>
  </si>
  <si>
    <t>투웨니락 내추럴 글로우 에센스 커버팩트 21호 리필</t>
  </si>
  <si>
    <t>투웨니락 내추럴 글로우 에센스 커버팩트 21호 무료체험분</t>
  </si>
  <si>
    <t>투웨니락 내추럴 글로우 에센스 커버팩트 23호 본품</t>
  </si>
  <si>
    <t>투웨니락 내추럴 글로우 에센스 커버팩트 23호 리필</t>
  </si>
  <si>
    <t>투웨니락 내추럴 글로우 에센스 커버팩트 23호 무료체험분</t>
  </si>
  <si>
    <t>투웨니락 내추럴 글로우 립밤 1호(로즈핑크)</t>
  </si>
  <si>
    <t>투웨니락 내추럴 글로우 립스틱 2호(레드칠리)</t>
    <phoneticPr fontId="4" type="noConversion"/>
  </si>
  <si>
    <t>투웨니락 내추럴 글로우 립스틱 3호(샤인플럼)</t>
  </si>
  <si>
    <t>투웨니락 내추럴 글로우 립스틱 4호</t>
    <phoneticPr fontId="4" type="noConversion"/>
  </si>
  <si>
    <t>투웨니락 내추럴 글로우 립스틱 5호</t>
    <phoneticPr fontId="4" type="noConversion"/>
  </si>
  <si>
    <t>투웨니락 내추럴 글로우 에센스 커버 팩트 케이스</t>
  </si>
  <si>
    <t>투웨니락 내추럴 글로우 에센스 커버 팩트 에센스 토너</t>
    <phoneticPr fontId="4" type="noConversion"/>
  </si>
  <si>
    <t>20Lock 단품 소계</t>
  </si>
  <si>
    <t>트리트먼트</t>
  </si>
  <si>
    <t>퍼팩트스킨 더마클라센 굿바이 헤어로스 워터 투 크림 트리트먼트</t>
  </si>
  <si>
    <t>퍼팩트스킨 더마클라센 굿바이 헤어로스 워터 투 크림 트리트먼트 35ml</t>
  </si>
  <si>
    <t>트리트먼트 단품 소계</t>
  </si>
  <si>
    <t>샴푸1,000ML</t>
    <phoneticPr fontId="4" type="noConversion"/>
  </si>
  <si>
    <t>퍼팩트스킨 더마클라센 굿바이 헤어로스 샴푸 1,000ml(로즈마리)</t>
  </si>
  <si>
    <t>퍼팩트스킨 더마클라센 굿바이 헤어로스 샴푸 1,000ml(레몬그라스)</t>
  </si>
  <si>
    <t>샴푸</t>
    <phoneticPr fontId="4" type="noConversion"/>
  </si>
  <si>
    <t>퍼팩트스킨 더마클라센 굿바이 헤어로스 샴푸 500ml(로즈마리)</t>
    <phoneticPr fontId="11" type="noConversion"/>
  </si>
  <si>
    <t>샴푸</t>
  </si>
  <si>
    <t>퍼팩트스킨 더마클라센 굿바이 헤어로스 샴푸 100ml(로즈마리)</t>
  </si>
  <si>
    <t>퍼팩트스킨 더마클라센 굿바이 헤어로스 샴푸 샘플(로즈마리)</t>
  </si>
  <si>
    <t>퍼팩트스킨 더마클라센 굿바이 헤어로스 샴푸 500ml(레몬그라스)</t>
    <phoneticPr fontId="4" type="noConversion"/>
  </si>
  <si>
    <t>퍼팩트스킨 더마클라센 굿바이 헤어로스 샴푸 100ml(레몬그라스)</t>
  </si>
  <si>
    <t>퍼팩트스킨 더마클라센 굿바이 헤어로스 샴푸 샘플(레몬그라스)</t>
  </si>
  <si>
    <t>퍼팩트스킨 더마클라센 굿바이 헤어브러쉬(골드/실버)</t>
  </si>
  <si>
    <t>샴푸 단품 소계</t>
  </si>
  <si>
    <t>에코 토트백</t>
  </si>
  <si>
    <t>에코 토트백(미니)</t>
    <phoneticPr fontId="4" type="noConversion"/>
  </si>
  <si>
    <t>슬로우 테라피 삼베 파우치</t>
    <phoneticPr fontId="4" type="noConversion"/>
  </si>
  <si>
    <t>플라워 소퍼백</t>
  </si>
  <si>
    <t>메르시백(실버)</t>
  </si>
  <si>
    <t>메르시백(홀로그램)</t>
  </si>
  <si>
    <t>도트메이크업박스(블랙)</t>
  </si>
  <si>
    <t>도트메이크업박스(실버)</t>
  </si>
  <si>
    <t>원형 메이크업 박스(실버)</t>
    <phoneticPr fontId="4" type="noConversion"/>
  </si>
  <si>
    <t>원형 메이크업 박스(골드)</t>
    <phoneticPr fontId="4" type="noConversion"/>
  </si>
  <si>
    <t>원형 메이크업 박스</t>
  </si>
  <si>
    <t>스팽글 파우치</t>
  </si>
  <si>
    <t>입술메이크업 박스(골드)</t>
  </si>
  <si>
    <t>입술메이크업 박스(블랙)</t>
    <phoneticPr fontId="4" type="noConversion"/>
  </si>
  <si>
    <t>크로커다일 숄더백</t>
  </si>
  <si>
    <t>토드백</t>
  </si>
  <si>
    <t>파스텔 토드백</t>
  </si>
  <si>
    <t>올리비아 하슬러 스타 솔더백</t>
  </si>
  <si>
    <t>체인클러치</t>
  </si>
  <si>
    <t>트래블 폴딩백</t>
    <phoneticPr fontId="4" type="noConversion"/>
  </si>
  <si>
    <t xml:space="preserve">토고 숄더백 </t>
  </si>
  <si>
    <t>플라워 쿨러백</t>
    <phoneticPr fontId="4" type="noConversion"/>
  </si>
  <si>
    <t>플라워 스파백</t>
  </si>
  <si>
    <t>캔버스 에코백</t>
  </si>
  <si>
    <t>기타</t>
    <phoneticPr fontId="4" type="noConversion"/>
  </si>
  <si>
    <t>로즈쿼츠 페이스롤러</t>
    <phoneticPr fontId="4" type="noConversion"/>
  </si>
  <si>
    <t>볼링 텀블러</t>
    <phoneticPr fontId="4" type="noConversion"/>
  </si>
  <si>
    <t>선글라스</t>
    <phoneticPr fontId="4" type="noConversion"/>
  </si>
  <si>
    <t>오데르 리에또 28찜솥/16</t>
    <phoneticPr fontId="4" type="noConversion"/>
  </si>
  <si>
    <t>텀블러백 4종</t>
    <phoneticPr fontId="4" type="noConversion"/>
  </si>
  <si>
    <t>소피 빅 숄더백(그린/핑크)</t>
    <phoneticPr fontId="4" type="noConversion"/>
  </si>
  <si>
    <t>벨라 펀칭백(블루,핑크)</t>
    <phoneticPr fontId="4" type="noConversion"/>
  </si>
  <si>
    <t>슈베린 트랜스포머 접이식 캐리어</t>
    <phoneticPr fontId="4" type="noConversion"/>
  </si>
  <si>
    <t>폴딩 쇼핑 카트</t>
    <phoneticPr fontId="4" type="noConversion"/>
  </si>
  <si>
    <t>양산</t>
    <phoneticPr fontId="4" type="noConversion"/>
  </si>
  <si>
    <t>덴탈 마스크</t>
    <phoneticPr fontId="4" type="noConversion"/>
  </si>
  <si>
    <t>피플앤코 쇼핑백</t>
    <phoneticPr fontId="4" type="noConversion"/>
  </si>
  <si>
    <t>미니 터보 드라이기</t>
    <phoneticPr fontId="4" type="noConversion"/>
  </si>
  <si>
    <t>펀칭쇼퍼백</t>
    <phoneticPr fontId="4" type="noConversion"/>
  </si>
  <si>
    <t>아트델리 쇼핑백(아이보리)</t>
    <phoneticPr fontId="4" type="noConversion"/>
  </si>
  <si>
    <t>기타</t>
    <phoneticPr fontId="11" type="noConversion"/>
  </si>
  <si>
    <t>아트델리 쇼핑백(핑크)</t>
    <phoneticPr fontId="4" type="noConversion"/>
  </si>
  <si>
    <t>키친아트 후라이팬</t>
    <phoneticPr fontId="4" type="noConversion"/>
  </si>
  <si>
    <t>엘라 드라이기</t>
    <phoneticPr fontId="4" type="noConversion"/>
  </si>
  <si>
    <t>피플앤코 메이크업 백(아트델리 뷰티박스)</t>
    <phoneticPr fontId="4" type="noConversion"/>
  </si>
  <si>
    <t>스왈로브스키 목걸이</t>
    <phoneticPr fontId="4" type="noConversion"/>
  </si>
  <si>
    <t>트윈원 고데기</t>
    <phoneticPr fontId="4" type="noConversion"/>
  </si>
  <si>
    <t>킨센스 고데기(퀸나)</t>
    <phoneticPr fontId="4" type="noConversion"/>
  </si>
  <si>
    <t>나디아 스팽글 파우치(블루/핑크)</t>
    <phoneticPr fontId="4" type="noConversion"/>
  </si>
  <si>
    <t>디오바코 불루링 보틀 350ml</t>
    <phoneticPr fontId="4" type="noConversion"/>
  </si>
  <si>
    <t>기모빅 숄 머플러</t>
    <phoneticPr fontId="4" type="noConversion"/>
  </si>
  <si>
    <t>뱀피 클러치 백</t>
    <phoneticPr fontId="4" type="noConversion"/>
  </si>
  <si>
    <t>진주 목걸이(소)</t>
    <phoneticPr fontId="4" type="noConversion"/>
  </si>
  <si>
    <t>진주 목걸이(대)</t>
    <phoneticPr fontId="4" type="noConversion"/>
  </si>
  <si>
    <t>프론트 포켓 백(브라운)</t>
    <phoneticPr fontId="4" type="noConversion"/>
  </si>
  <si>
    <t>프론트 포켓 백(그레이)</t>
    <phoneticPr fontId="4" type="noConversion"/>
  </si>
  <si>
    <t>플릭 호로록 멀티쿠커 (멀티포트)</t>
    <phoneticPr fontId="4" type="noConversion"/>
  </si>
  <si>
    <t>키친아트 라면포트</t>
    <phoneticPr fontId="4" type="noConversion"/>
  </si>
  <si>
    <t>스퀘어 캠핑백</t>
    <phoneticPr fontId="4" type="noConversion"/>
  </si>
  <si>
    <t>멀티쿠션_퍼프3P_PET포장</t>
    <phoneticPr fontId="4" type="noConversion"/>
  </si>
  <si>
    <t>부자재 단품 소계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</si>
</sst>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3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theme="1" tint="4.9989318521683403E-2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10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/>
      <right style="medium">
        <color indexed="64"/>
      </right>
      <top style="thin">
        <color indexed="64"/>
      </top>
      <bottom style="double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double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double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indexed="64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 style="medium">
        <color auto="1"/>
      </right>
      <top/>
      <bottom style="hair">
        <color auto="1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auto="1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auto="1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double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1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 shrinkToFit="1"/>
    </xf>
    <xf numFmtId="41" fontId="5" fillId="0" borderId="0" xfId="1" applyFont="1" applyFill="1">
      <alignment vertical="center"/>
    </xf>
    <xf numFmtId="41" fontId="6" fillId="0" borderId="0" xfId="1" applyFont="1">
      <alignment vertical="center"/>
    </xf>
    <xf numFmtId="41" fontId="5" fillId="0" borderId="0" xfId="1" applyFont="1">
      <alignment vertical="center"/>
    </xf>
    <xf numFmtId="41" fontId="7" fillId="0" borderId="0" xfId="1" applyFont="1" applyFill="1" applyAlignment="1">
      <alignment horizontal="center" vertical="center"/>
    </xf>
    <xf numFmtId="0" fontId="5" fillId="0" borderId="0" xfId="0" applyFont="1">
      <alignment vertical="center"/>
    </xf>
    <xf numFmtId="14" fontId="8" fillId="0" borderId="0" xfId="0" applyNumberFormat="1" applyFont="1" applyAlignment="1">
      <alignment horizontal="right" vertical="center"/>
    </xf>
    <xf numFmtId="14" fontId="7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41" fontId="5" fillId="0" borderId="0" xfId="1" applyFont="1" applyFill="1" applyAlignment="1">
      <alignment vertical="center" shrinkToFit="1"/>
    </xf>
    <xf numFmtId="41" fontId="9" fillId="0" borderId="0" xfId="1" applyFont="1">
      <alignment vertical="center"/>
    </xf>
    <xf numFmtId="0" fontId="7" fillId="3" borderId="1" xfId="0" applyFont="1" applyFill="1" applyBorder="1" applyAlignment="1">
      <alignment horizontal="center" vertical="center" shrinkToFit="1"/>
    </xf>
    <xf numFmtId="0" fontId="7" fillId="3" borderId="2" xfId="0" applyFont="1" applyFill="1" applyBorder="1" applyAlignment="1">
      <alignment horizontal="center" vertical="center" shrinkToFit="1"/>
    </xf>
    <xf numFmtId="41" fontId="7" fillId="3" borderId="2" xfId="1" applyFont="1" applyFill="1" applyBorder="1" applyAlignment="1">
      <alignment horizontal="center" vertical="center" shrinkToFit="1"/>
    </xf>
    <xf numFmtId="41" fontId="7" fillId="3" borderId="3" xfId="1" applyFont="1" applyFill="1" applyBorder="1" applyAlignment="1">
      <alignment horizontal="center" vertical="center"/>
    </xf>
    <xf numFmtId="41" fontId="10" fillId="3" borderId="1" xfId="1" applyFont="1" applyFill="1" applyBorder="1" applyAlignment="1">
      <alignment horizontal="center" vertical="center"/>
    </xf>
    <xf numFmtId="41" fontId="10" fillId="3" borderId="2" xfId="1" applyFont="1" applyFill="1" applyBorder="1" applyAlignment="1">
      <alignment horizontal="center" vertical="center"/>
    </xf>
    <xf numFmtId="41" fontId="10" fillId="3" borderId="4" xfId="1" applyFont="1" applyFill="1" applyBorder="1" applyAlignment="1">
      <alignment horizontal="center" vertical="center"/>
    </xf>
    <xf numFmtId="41" fontId="7" fillId="3" borderId="5" xfId="1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 shrinkToFit="1"/>
    </xf>
    <xf numFmtId="0" fontId="7" fillId="3" borderId="8" xfId="0" applyFont="1" applyFill="1" applyBorder="1" applyAlignment="1">
      <alignment horizontal="center" vertical="center" shrinkToFit="1"/>
    </xf>
    <xf numFmtId="41" fontId="7" fillId="3" borderId="8" xfId="1" applyFont="1" applyFill="1" applyBorder="1" applyAlignment="1">
      <alignment horizontal="center" vertical="center" shrinkToFit="1"/>
    </xf>
    <xf numFmtId="41" fontId="7" fillId="3" borderId="9" xfId="1" applyFont="1" applyFill="1" applyBorder="1" applyAlignment="1">
      <alignment horizontal="center" vertical="center"/>
    </xf>
    <xf numFmtId="41" fontId="10" fillId="3" borderId="7" xfId="1" applyFont="1" applyFill="1" applyBorder="1" applyAlignment="1">
      <alignment horizontal="center" vertical="center"/>
    </xf>
    <xf numFmtId="41" fontId="10" fillId="3" borderId="8" xfId="1" applyFont="1" applyFill="1" applyBorder="1" applyAlignment="1">
      <alignment horizontal="center" vertical="center"/>
    </xf>
    <xf numFmtId="41" fontId="10" fillId="3" borderId="10" xfId="1" applyFont="1" applyFill="1" applyBorder="1" applyAlignment="1">
      <alignment horizontal="center" vertical="center"/>
    </xf>
    <xf numFmtId="41" fontId="7" fillId="3" borderId="11" xfId="1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41" fontId="7" fillId="0" borderId="14" xfId="1" applyFont="1" applyFill="1" applyBorder="1" applyAlignment="1">
      <alignment horizontal="center" vertical="center" shrinkToFit="1"/>
    </xf>
    <xf numFmtId="41" fontId="7" fillId="0" borderId="15" xfId="1" applyFont="1" applyFill="1" applyBorder="1">
      <alignment vertical="center"/>
    </xf>
    <xf numFmtId="41" fontId="7" fillId="0" borderId="13" xfId="1" applyFont="1" applyFill="1" applyBorder="1">
      <alignment vertical="center"/>
    </xf>
    <xf numFmtId="41" fontId="7" fillId="0" borderId="14" xfId="1" applyFont="1" applyFill="1" applyBorder="1">
      <alignment vertical="center"/>
    </xf>
    <xf numFmtId="41" fontId="7" fillId="0" borderId="16" xfId="1" applyFont="1" applyFill="1" applyBorder="1" applyAlignment="1">
      <alignment horizontal="center" vertical="center"/>
    </xf>
    <xf numFmtId="41" fontId="5" fillId="0" borderId="0" xfId="0" applyNumberFormat="1" applyFont="1" applyAlignment="1">
      <alignment horizontal="right" vertical="center"/>
    </xf>
    <xf numFmtId="0" fontId="5" fillId="4" borderId="17" xfId="0" applyFont="1" applyFill="1" applyBorder="1" applyAlignment="1">
      <alignment horizontal="center" vertical="center" shrinkToFit="1"/>
    </xf>
    <xf numFmtId="0" fontId="5" fillId="4" borderId="18" xfId="0" applyFont="1" applyFill="1" applyBorder="1" applyAlignment="1">
      <alignment horizontal="center" vertical="center" shrinkToFit="1"/>
    </xf>
    <xf numFmtId="41" fontId="5" fillId="4" borderId="18" xfId="1" applyFont="1" applyFill="1" applyBorder="1" applyAlignment="1">
      <alignment horizontal="left" vertical="center" shrinkToFit="1"/>
    </xf>
    <xf numFmtId="41" fontId="5" fillId="4" borderId="19" xfId="1" applyFont="1" applyFill="1" applyBorder="1">
      <alignment vertical="center"/>
    </xf>
    <xf numFmtId="41" fontId="5" fillId="5" borderId="20" xfId="1" applyFont="1" applyFill="1" applyBorder="1">
      <alignment vertical="center"/>
    </xf>
    <xf numFmtId="41" fontId="7" fillId="0" borderId="21" xfId="1" applyFont="1" applyFill="1" applyBorder="1">
      <alignment vertical="center"/>
    </xf>
    <xf numFmtId="41" fontId="6" fillId="0" borderId="21" xfId="1" applyFont="1" applyFill="1" applyBorder="1">
      <alignment vertical="center"/>
    </xf>
    <xf numFmtId="41" fontId="10" fillId="0" borderId="21" xfId="1" applyFont="1" applyFill="1" applyBorder="1">
      <alignment vertical="center"/>
    </xf>
    <xf numFmtId="41" fontId="5" fillId="5" borderId="22" xfId="1" applyFont="1" applyFill="1" applyBorder="1">
      <alignment vertical="center"/>
    </xf>
    <xf numFmtId="41" fontId="6" fillId="0" borderId="23" xfId="1" applyFont="1" applyFill="1" applyBorder="1">
      <alignment vertical="center"/>
    </xf>
    <xf numFmtId="41" fontId="10" fillId="0" borderId="19" xfId="1" applyFont="1" applyFill="1" applyBorder="1">
      <alignment vertical="center"/>
    </xf>
    <xf numFmtId="41" fontId="5" fillId="5" borderId="24" xfId="1" applyFont="1" applyFill="1" applyBorder="1">
      <alignment vertical="center"/>
    </xf>
    <xf numFmtId="41" fontId="5" fillId="5" borderId="21" xfId="1" applyFont="1" applyFill="1" applyBorder="1">
      <alignment vertical="center"/>
    </xf>
    <xf numFmtId="41" fontId="6" fillId="0" borderId="19" xfId="1" applyFont="1" applyFill="1" applyBorder="1">
      <alignment vertical="center"/>
    </xf>
    <xf numFmtId="41" fontId="5" fillId="0" borderId="25" xfId="1" applyFont="1" applyFill="1" applyBorder="1">
      <alignment vertical="center"/>
    </xf>
    <xf numFmtId="41" fontId="12" fillId="0" borderId="26" xfId="1" applyFont="1" applyFill="1" applyBorder="1" applyAlignment="1">
      <alignment horizontal="center" vertical="center"/>
    </xf>
    <xf numFmtId="41" fontId="5" fillId="0" borderId="0" xfId="0" applyNumberFormat="1" applyFont="1">
      <alignment vertical="center"/>
    </xf>
    <xf numFmtId="41" fontId="5" fillId="4" borderId="27" xfId="1" applyFont="1" applyFill="1" applyBorder="1">
      <alignment vertical="center"/>
    </xf>
    <xf numFmtId="41" fontId="5" fillId="5" borderId="28" xfId="1" applyFont="1" applyFill="1" applyBorder="1">
      <alignment vertical="center"/>
    </xf>
    <xf numFmtId="41" fontId="7" fillId="0" borderId="18" xfId="1" applyFont="1" applyFill="1" applyBorder="1">
      <alignment vertical="center"/>
    </xf>
    <xf numFmtId="41" fontId="6" fillId="0" borderId="18" xfId="1" applyFont="1" applyFill="1" applyBorder="1">
      <alignment vertical="center"/>
    </xf>
    <xf numFmtId="41" fontId="10" fillId="0" borderId="18" xfId="1" applyFont="1" applyFill="1" applyBorder="1">
      <alignment vertical="center"/>
    </xf>
    <xf numFmtId="41" fontId="5" fillId="5" borderId="17" xfId="1" applyFont="1" applyFill="1" applyBorder="1">
      <alignment vertical="center"/>
    </xf>
    <xf numFmtId="41" fontId="10" fillId="0" borderId="27" xfId="1" applyFont="1" applyFill="1" applyBorder="1">
      <alignment vertical="center"/>
    </xf>
    <xf numFmtId="41" fontId="5" fillId="5" borderId="29" xfId="1" applyFont="1" applyFill="1" applyBorder="1">
      <alignment vertical="center"/>
    </xf>
    <xf numFmtId="41" fontId="5" fillId="5" borderId="18" xfId="1" applyFont="1" applyFill="1" applyBorder="1">
      <alignment vertical="center"/>
    </xf>
    <xf numFmtId="41" fontId="6" fillId="0" borderId="27" xfId="1" applyFont="1" applyFill="1" applyBorder="1">
      <alignment vertical="center"/>
    </xf>
    <xf numFmtId="41" fontId="12" fillId="0" borderId="25" xfId="1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 shrinkToFit="1"/>
    </xf>
    <xf numFmtId="0" fontId="7" fillId="4" borderId="14" xfId="0" applyFont="1" applyFill="1" applyBorder="1" applyAlignment="1">
      <alignment horizontal="center" vertical="center" shrinkToFit="1"/>
    </xf>
    <xf numFmtId="41" fontId="7" fillId="4" borderId="14" xfId="1" applyFont="1" applyFill="1" applyBorder="1" applyAlignment="1">
      <alignment horizontal="center" vertical="center" shrinkToFit="1"/>
    </xf>
    <xf numFmtId="41" fontId="5" fillId="4" borderId="15" xfId="1" applyFont="1" applyFill="1" applyBorder="1">
      <alignment vertical="center"/>
    </xf>
    <xf numFmtId="41" fontId="5" fillId="0" borderId="13" xfId="1" applyFont="1" applyFill="1" applyBorder="1">
      <alignment vertical="center"/>
    </xf>
    <xf numFmtId="41" fontId="5" fillId="0" borderId="15" xfId="1" applyFont="1" applyFill="1" applyBorder="1">
      <alignment vertical="center"/>
    </xf>
    <xf numFmtId="0" fontId="5" fillId="0" borderId="17" xfId="0" applyFont="1" applyBorder="1" applyAlignment="1">
      <alignment horizontal="center" vertical="center" shrinkToFit="1"/>
    </xf>
    <xf numFmtId="0" fontId="5" fillId="0" borderId="18" xfId="0" applyFont="1" applyBorder="1" applyAlignment="1">
      <alignment horizontal="center" vertical="center" shrinkToFit="1"/>
    </xf>
    <xf numFmtId="41" fontId="5" fillId="0" borderId="18" xfId="1" applyFont="1" applyFill="1" applyBorder="1" applyAlignment="1">
      <alignment horizontal="left" vertical="center" shrinkToFit="1"/>
    </xf>
    <xf numFmtId="41" fontId="5" fillId="0" borderId="27" xfId="1" applyFont="1" applyFill="1" applyBorder="1">
      <alignment vertical="center"/>
    </xf>
    <xf numFmtId="41" fontId="5" fillId="0" borderId="18" xfId="1" applyFont="1" applyFill="1" applyBorder="1">
      <alignment vertical="center"/>
    </xf>
    <xf numFmtId="41" fontId="5" fillId="5" borderId="31" xfId="1" applyFont="1" applyFill="1" applyBorder="1">
      <alignment vertical="center"/>
    </xf>
    <xf numFmtId="41" fontId="5" fillId="0" borderId="32" xfId="1" applyFont="1" applyFill="1" applyBorder="1">
      <alignment vertical="center"/>
    </xf>
    <xf numFmtId="0" fontId="5" fillId="0" borderId="33" xfId="0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41" fontId="5" fillId="0" borderId="34" xfId="1" applyFont="1" applyFill="1" applyBorder="1" applyAlignment="1">
      <alignment horizontal="left" vertical="center" shrinkToFit="1"/>
    </xf>
    <xf numFmtId="41" fontId="5" fillId="0" borderId="35" xfId="1" applyFont="1" applyFill="1" applyBorder="1">
      <alignment vertical="center"/>
    </xf>
    <xf numFmtId="41" fontId="5" fillId="5" borderId="36" xfId="1" applyFont="1" applyFill="1" applyBorder="1">
      <alignment vertical="center"/>
    </xf>
    <xf numFmtId="41" fontId="5" fillId="0" borderId="34" xfId="1" applyFont="1" applyFill="1" applyBorder="1">
      <alignment vertical="center"/>
    </xf>
    <xf numFmtId="41" fontId="5" fillId="5" borderId="37" xfId="1" applyFont="1" applyFill="1" applyBorder="1">
      <alignment vertical="center"/>
    </xf>
    <xf numFmtId="41" fontId="5" fillId="5" borderId="34" xfId="1" applyFont="1" applyFill="1" applyBorder="1">
      <alignment vertical="center"/>
    </xf>
    <xf numFmtId="41" fontId="5" fillId="0" borderId="38" xfId="1" applyFont="1" applyFill="1" applyBorder="1">
      <alignment vertical="center"/>
    </xf>
    <xf numFmtId="0" fontId="7" fillId="0" borderId="30" xfId="0" applyFont="1" applyBorder="1" applyAlignment="1">
      <alignment horizontal="center" vertical="center" shrinkToFit="1"/>
    </xf>
    <xf numFmtId="41" fontId="7" fillId="0" borderId="30" xfId="1" applyFont="1" applyFill="1" applyBorder="1">
      <alignment vertical="center"/>
    </xf>
    <xf numFmtId="41" fontId="7" fillId="0" borderId="39" xfId="1" applyFont="1" applyFill="1" applyBorder="1">
      <alignment vertical="center"/>
    </xf>
    <xf numFmtId="0" fontId="5" fillId="4" borderId="36" xfId="0" applyFont="1" applyFill="1" applyBorder="1" applyAlignment="1">
      <alignment horizontal="center" vertical="center" shrinkToFit="1"/>
    </xf>
    <xf numFmtId="41" fontId="5" fillId="0" borderId="26" xfId="1" applyFont="1" applyFill="1" applyBorder="1">
      <alignment vertical="center"/>
    </xf>
    <xf numFmtId="0" fontId="5" fillId="4" borderId="34" xfId="0" applyFont="1" applyFill="1" applyBorder="1" applyAlignment="1">
      <alignment horizontal="center" vertical="center" shrinkToFit="1"/>
    </xf>
    <xf numFmtId="41" fontId="5" fillId="4" borderId="34" xfId="1" applyFont="1" applyFill="1" applyBorder="1" applyAlignment="1">
      <alignment horizontal="left" vertical="center" shrinkToFit="1"/>
    </xf>
    <xf numFmtId="0" fontId="5" fillId="0" borderId="31" xfId="0" applyFont="1" applyBorder="1" applyAlignment="1">
      <alignment horizontal="center" vertical="center" shrinkToFit="1"/>
    </xf>
    <xf numFmtId="0" fontId="5" fillId="0" borderId="23" xfId="0" applyFont="1" applyBorder="1" applyAlignment="1">
      <alignment horizontal="center" vertical="center" shrinkToFit="1"/>
    </xf>
    <xf numFmtId="41" fontId="5" fillId="0" borderId="23" xfId="1" applyFont="1" applyFill="1" applyBorder="1" applyAlignment="1">
      <alignment horizontal="left" vertical="center" shrinkToFit="1"/>
    </xf>
    <xf numFmtId="41" fontId="5" fillId="0" borderId="40" xfId="1" applyFont="1" applyFill="1" applyBorder="1">
      <alignment vertical="center"/>
    </xf>
    <xf numFmtId="41" fontId="5" fillId="0" borderId="23" xfId="1" applyFont="1" applyFill="1" applyBorder="1">
      <alignment vertical="center"/>
    </xf>
    <xf numFmtId="41" fontId="5" fillId="5" borderId="41" xfId="1" applyFont="1" applyFill="1" applyBorder="1">
      <alignment vertical="center"/>
    </xf>
    <xf numFmtId="41" fontId="5" fillId="5" borderId="23" xfId="1" applyFont="1" applyFill="1" applyBorder="1">
      <alignment vertical="center"/>
    </xf>
    <xf numFmtId="41" fontId="5" fillId="0" borderId="42" xfId="1" applyFont="1" applyFill="1" applyBorder="1">
      <alignment vertical="center"/>
    </xf>
    <xf numFmtId="0" fontId="5" fillId="4" borderId="21" xfId="0" applyFont="1" applyFill="1" applyBorder="1" applyAlignment="1">
      <alignment horizontal="center" vertical="center" shrinkToFit="1"/>
    </xf>
    <xf numFmtId="41" fontId="5" fillId="4" borderId="21" xfId="1" applyFont="1" applyFill="1" applyBorder="1" applyAlignment="1">
      <alignment horizontal="left" vertical="center" shrinkToFit="1"/>
    </xf>
    <xf numFmtId="41" fontId="7" fillId="0" borderId="43" xfId="1" applyFont="1" applyFill="1" applyBorder="1" applyAlignment="1">
      <alignment horizontal="center" vertical="center"/>
    </xf>
    <xf numFmtId="41" fontId="7" fillId="0" borderId="44" xfId="1" applyFont="1" applyFill="1" applyBorder="1" applyAlignment="1">
      <alignment horizontal="center" vertical="center"/>
    </xf>
    <xf numFmtId="41" fontId="5" fillId="4" borderId="35" xfId="1" applyFont="1" applyFill="1" applyBorder="1">
      <alignment vertical="center"/>
    </xf>
    <xf numFmtId="41" fontId="7" fillId="0" borderId="34" xfId="1" applyFont="1" applyFill="1" applyBorder="1">
      <alignment vertical="center"/>
    </xf>
    <xf numFmtId="41" fontId="6" fillId="0" borderId="34" xfId="1" applyFont="1" applyFill="1" applyBorder="1">
      <alignment vertical="center"/>
    </xf>
    <xf numFmtId="41" fontId="10" fillId="0" borderId="34" xfId="1" applyFont="1" applyFill="1" applyBorder="1">
      <alignment vertical="center"/>
    </xf>
    <xf numFmtId="41" fontId="10" fillId="0" borderId="35" xfId="1" applyFont="1" applyFill="1" applyBorder="1">
      <alignment vertical="center"/>
    </xf>
    <xf numFmtId="41" fontId="5" fillId="5" borderId="45" xfId="1" applyFont="1" applyFill="1" applyBorder="1">
      <alignment vertical="center"/>
    </xf>
    <xf numFmtId="41" fontId="6" fillId="0" borderId="35" xfId="1" applyFont="1" applyFill="1" applyBorder="1">
      <alignment vertical="center"/>
    </xf>
    <xf numFmtId="41" fontId="5" fillId="0" borderId="43" xfId="1" applyFont="1" applyFill="1" applyBorder="1">
      <alignment vertical="center"/>
    </xf>
    <xf numFmtId="41" fontId="5" fillId="0" borderId="14" xfId="1" applyFont="1" applyFill="1" applyBorder="1">
      <alignment vertical="center"/>
    </xf>
    <xf numFmtId="41" fontId="5" fillId="0" borderId="30" xfId="1" applyFont="1" applyFill="1" applyBorder="1">
      <alignment vertical="center"/>
    </xf>
    <xf numFmtId="41" fontId="7" fillId="0" borderId="23" xfId="1" applyFont="1" applyFill="1" applyBorder="1">
      <alignment vertical="center"/>
    </xf>
    <xf numFmtId="41" fontId="10" fillId="0" borderId="23" xfId="1" applyFont="1" applyFill="1" applyBorder="1">
      <alignment vertical="center"/>
    </xf>
    <xf numFmtId="41" fontId="10" fillId="0" borderId="40" xfId="1" applyFont="1" applyFill="1" applyBorder="1">
      <alignment vertical="center"/>
    </xf>
    <xf numFmtId="41" fontId="6" fillId="0" borderId="40" xfId="1" applyFont="1" applyFill="1" applyBorder="1">
      <alignment vertical="center"/>
    </xf>
    <xf numFmtId="41" fontId="5" fillId="0" borderId="46" xfId="1" applyFont="1" applyFill="1" applyBorder="1">
      <alignment vertical="center"/>
    </xf>
    <xf numFmtId="41" fontId="7" fillId="0" borderId="46" xfId="1" applyFont="1" applyFill="1" applyBorder="1" applyAlignment="1">
      <alignment horizontal="center" vertical="center"/>
    </xf>
    <xf numFmtId="41" fontId="7" fillId="0" borderId="25" xfId="1" applyFont="1" applyFill="1" applyBorder="1" applyAlignment="1">
      <alignment horizontal="center" vertical="center"/>
    </xf>
    <xf numFmtId="0" fontId="5" fillId="0" borderId="47" xfId="0" applyFont="1" applyBorder="1" applyAlignment="1">
      <alignment horizontal="center" vertical="center" shrinkToFit="1"/>
    </xf>
    <xf numFmtId="41" fontId="5" fillId="0" borderId="47" xfId="1" applyFont="1" applyFill="1" applyBorder="1" applyAlignment="1">
      <alignment horizontal="left" vertical="center" shrinkToFit="1"/>
    </xf>
    <xf numFmtId="41" fontId="5" fillId="0" borderId="48" xfId="1" applyFont="1" applyFill="1" applyBorder="1">
      <alignment vertical="center"/>
    </xf>
    <xf numFmtId="41" fontId="5" fillId="5" borderId="49" xfId="1" applyFont="1" applyFill="1" applyBorder="1">
      <alignment vertical="center"/>
    </xf>
    <xf numFmtId="41" fontId="7" fillId="0" borderId="47" xfId="1" applyFont="1" applyFill="1" applyBorder="1">
      <alignment vertical="center"/>
    </xf>
    <xf numFmtId="41" fontId="5" fillId="5" borderId="33" xfId="1" applyFont="1" applyFill="1" applyBorder="1">
      <alignment vertical="center"/>
    </xf>
    <xf numFmtId="41" fontId="5" fillId="5" borderId="47" xfId="1" applyFont="1" applyFill="1" applyBorder="1">
      <alignment vertical="center"/>
    </xf>
    <xf numFmtId="41" fontId="7" fillId="0" borderId="50" xfId="1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 shrinkToFit="1"/>
    </xf>
    <xf numFmtId="41" fontId="5" fillId="0" borderId="21" xfId="1" applyFont="1" applyFill="1" applyBorder="1">
      <alignment vertical="center"/>
    </xf>
    <xf numFmtId="41" fontId="5" fillId="0" borderId="51" xfId="1" applyFont="1" applyFill="1" applyBorder="1">
      <alignment vertical="center"/>
    </xf>
    <xf numFmtId="0" fontId="5" fillId="4" borderId="33" xfId="0" applyFont="1" applyFill="1" applyBorder="1" applyAlignment="1">
      <alignment horizontal="center" vertical="center" shrinkToFit="1"/>
    </xf>
    <xf numFmtId="0" fontId="5" fillId="4" borderId="47" xfId="0" applyFont="1" applyFill="1" applyBorder="1" applyAlignment="1">
      <alignment horizontal="center" vertical="center" shrinkToFit="1"/>
    </xf>
    <xf numFmtId="41" fontId="5" fillId="4" borderId="47" xfId="1" applyFont="1" applyFill="1" applyBorder="1" applyAlignment="1">
      <alignment horizontal="left" vertical="center" shrinkToFit="1"/>
    </xf>
    <xf numFmtId="41" fontId="5" fillId="4" borderId="48" xfId="1" applyFont="1" applyFill="1" applyBorder="1">
      <alignment vertical="center"/>
    </xf>
    <xf numFmtId="41" fontId="5" fillId="0" borderId="47" xfId="1" applyFont="1" applyFill="1" applyBorder="1">
      <alignment vertical="center"/>
    </xf>
    <xf numFmtId="41" fontId="5" fillId="5" borderId="52" xfId="1" applyFont="1" applyFill="1" applyBorder="1">
      <alignment vertical="center"/>
    </xf>
    <xf numFmtId="41" fontId="5" fillId="0" borderId="53" xfId="1" applyFont="1" applyFill="1" applyBorder="1">
      <alignment vertical="center"/>
    </xf>
    <xf numFmtId="41" fontId="7" fillId="4" borderId="15" xfId="1" applyFont="1" applyFill="1" applyBorder="1">
      <alignment vertical="center"/>
    </xf>
    <xf numFmtId="0" fontId="5" fillId="0" borderId="22" xfId="0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41" fontId="5" fillId="0" borderId="21" xfId="1" applyFont="1" applyFill="1" applyBorder="1" applyAlignment="1">
      <alignment horizontal="left" vertical="center" shrinkToFit="1"/>
    </xf>
    <xf numFmtId="41" fontId="5" fillId="0" borderId="19" xfId="1" applyFont="1" applyFill="1" applyBorder="1">
      <alignment vertical="center"/>
    </xf>
    <xf numFmtId="0" fontId="5" fillId="4" borderId="23" xfId="0" applyFont="1" applyFill="1" applyBorder="1" applyAlignment="1">
      <alignment horizontal="center" vertical="center" shrinkToFit="1"/>
    </xf>
    <xf numFmtId="41" fontId="5" fillId="4" borderId="23" xfId="1" applyFont="1" applyFill="1" applyBorder="1" applyAlignment="1">
      <alignment horizontal="left" vertical="center" shrinkToFit="1"/>
    </xf>
    <xf numFmtId="41" fontId="5" fillId="4" borderId="40" xfId="1" applyFont="1" applyFill="1" applyBorder="1">
      <alignment vertical="center"/>
    </xf>
    <xf numFmtId="41" fontId="5" fillId="5" borderId="54" xfId="1" applyFont="1" applyFill="1" applyBorder="1">
      <alignment vertical="center"/>
    </xf>
    <xf numFmtId="41" fontId="7" fillId="0" borderId="42" xfId="1" applyFont="1" applyFill="1" applyBorder="1">
      <alignment vertical="center"/>
    </xf>
    <xf numFmtId="0" fontId="5" fillId="4" borderId="55" xfId="0" applyFont="1" applyFill="1" applyBorder="1" applyAlignment="1">
      <alignment horizontal="center" vertical="center" shrinkToFit="1"/>
    </xf>
    <xf numFmtId="0" fontId="5" fillId="4" borderId="56" xfId="0" applyFont="1" applyFill="1" applyBorder="1" applyAlignment="1">
      <alignment horizontal="center" vertical="center" shrinkToFit="1"/>
    </xf>
    <xf numFmtId="41" fontId="5" fillId="4" borderId="56" xfId="1" applyFont="1" applyFill="1" applyBorder="1" applyAlignment="1">
      <alignment horizontal="left" vertical="center" shrinkToFit="1"/>
    </xf>
    <xf numFmtId="41" fontId="5" fillId="4" borderId="57" xfId="1" applyFont="1" applyFill="1" applyBorder="1">
      <alignment vertical="center"/>
    </xf>
    <xf numFmtId="41" fontId="5" fillId="5" borderId="55" xfId="1" applyFont="1" applyFill="1" applyBorder="1">
      <alignment vertical="center"/>
    </xf>
    <xf numFmtId="41" fontId="5" fillId="0" borderId="55" xfId="1" applyFont="1" applyFill="1" applyBorder="1">
      <alignment vertical="center"/>
    </xf>
    <xf numFmtId="41" fontId="6" fillId="0" borderId="55" xfId="1" applyFont="1" applyFill="1" applyBorder="1">
      <alignment vertical="center"/>
    </xf>
    <xf numFmtId="41" fontId="10" fillId="0" borderId="55" xfId="1" applyFont="1" applyFill="1" applyBorder="1">
      <alignment vertical="center"/>
    </xf>
    <xf numFmtId="41" fontId="10" fillId="0" borderId="57" xfId="1" applyFont="1" applyFill="1" applyBorder="1">
      <alignment vertical="center"/>
    </xf>
    <xf numFmtId="41" fontId="5" fillId="5" borderId="0" xfId="1" applyFont="1" applyFill="1" applyBorder="1">
      <alignment vertical="center"/>
    </xf>
    <xf numFmtId="41" fontId="6" fillId="0" borderId="57" xfId="1" applyFont="1" applyFill="1" applyBorder="1">
      <alignment vertical="center"/>
    </xf>
    <xf numFmtId="41" fontId="5" fillId="0" borderId="0" xfId="1" applyFont="1" applyFill="1" applyBorder="1">
      <alignment vertical="center"/>
    </xf>
    <xf numFmtId="41" fontId="5" fillId="0" borderId="58" xfId="1" applyFont="1" applyFill="1" applyBorder="1">
      <alignment vertical="center"/>
    </xf>
    <xf numFmtId="41" fontId="5" fillId="0" borderId="23" xfId="1" applyFont="1" applyBorder="1" applyAlignment="1">
      <alignment horizontal="left" vertical="center" shrinkToFit="1"/>
    </xf>
    <xf numFmtId="41" fontId="7" fillId="5" borderId="31" xfId="1" applyFont="1" applyFill="1" applyBorder="1">
      <alignment vertical="center"/>
    </xf>
    <xf numFmtId="41" fontId="7" fillId="0" borderId="42" xfId="1" applyFont="1" applyFill="1" applyBorder="1" applyAlignment="1">
      <alignment horizontal="center" vertical="center"/>
    </xf>
    <xf numFmtId="41" fontId="5" fillId="0" borderId="18" xfId="1" applyFont="1" applyBorder="1" applyAlignment="1">
      <alignment horizontal="left" vertical="center" shrinkToFit="1"/>
    </xf>
    <xf numFmtId="41" fontId="7" fillId="5" borderId="17" xfId="1" applyFont="1" applyFill="1" applyBorder="1">
      <alignment vertical="center"/>
    </xf>
    <xf numFmtId="41" fontId="7" fillId="0" borderId="32" xfId="1" applyFont="1" applyFill="1" applyBorder="1" applyAlignment="1">
      <alignment horizontal="center" vertical="center"/>
    </xf>
    <xf numFmtId="0" fontId="5" fillId="0" borderId="36" xfId="0" applyFont="1" applyBorder="1" applyAlignment="1">
      <alignment horizontal="center" vertical="center" shrinkToFit="1"/>
    </xf>
    <xf numFmtId="41" fontId="5" fillId="0" borderId="34" xfId="1" applyFont="1" applyBorder="1" applyAlignment="1">
      <alignment horizontal="left" vertical="center" shrinkToFit="1"/>
    </xf>
    <xf numFmtId="41" fontId="7" fillId="5" borderId="36" xfId="1" applyFont="1" applyFill="1" applyBorder="1">
      <alignment vertical="center"/>
    </xf>
    <xf numFmtId="41" fontId="5" fillId="0" borderId="47" xfId="1" applyFont="1" applyBorder="1" applyAlignment="1">
      <alignment horizontal="left" vertical="center" shrinkToFit="1"/>
    </xf>
    <xf numFmtId="41" fontId="7" fillId="5" borderId="33" xfId="1" applyFont="1" applyFill="1" applyBorder="1">
      <alignment vertical="center"/>
    </xf>
    <xf numFmtId="41" fontId="7" fillId="0" borderId="14" xfId="1" applyFont="1" applyBorder="1" applyAlignment="1">
      <alignment horizontal="center" vertical="center" shrinkToFit="1"/>
    </xf>
    <xf numFmtId="41" fontId="7" fillId="0" borderId="15" xfId="1" applyFont="1" applyBorder="1" applyAlignment="1">
      <alignment horizontal="center" vertical="center" shrinkToFit="1"/>
    </xf>
    <xf numFmtId="41" fontId="7" fillId="0" borderId="13" xfId="1" applyFont="1" applyBorder="1" applyAlignment="1">
      <alignment horizontal="center" vertical="center" shrinkToFit="1"/>
    </xf>
    <xf numFmtId="41" fontId="7" fillId="0" borderId="16" xfId="1" applyFont="1" applyBorder="1" applyAlignment="1">
      <alignment horizontal="center" vertical="center" shrinkToFit="1"/>
    </xf>
    <xf numFmtId="41" fontId="7" fillId="0" borderId="56" xfId="1" applyFont="1" applyFill="1" applyBorder="1">
      <alignment vertical="center"/>
    </xf>
    <xf numFmtId="41" fontId="7" fillId="0" borderId="53" xfId="1" applyFont="1" applyFill="1" applyBorder="1" applyAlignment="1">
      <alignment horizontal="center" vertical="center"/>
    </xf>
    <xf numFmtId="0" fontId="5" fillId="4" borderId="30" xfId="0" applyFont="1" applyFill="1" applyBorder="1" applyAlignment="1">
      <alignment horizontal="center" vertical="center" shrinkToFit="1"/>
    </xf>
    <xf numFmtId="41" fontId="7" fillId="0" borderId="39" xfId="1" applyFont="1" applyFill="1" applyBorder="1" applyAlignment="1">
      <alignment horizontal="center" vertical="center"/>
    </xf>
    <xf numFmtId="41" fontId="7" fillId="5" borderId="41" xfId="1" applyFont="1" applyFill="1" applyBorder="1">
      <alignment vertical="center"/>
    </xf>
    <xf numFmtId="41" fontId="6" fillId="5" borderId="31" xfId="1" applyFont="1" applyFill="1" applyBorder="1">
      <alignment vertical="center"/>
    </xf>
    <xf numFmtId="41" fontId="6" fillId="5" borderId="23" xfId="1" applyFont="1" applyFill="1" applyBorder="1">
      <alignment vertical="center"/>
    </xf>
    <xf numFmtId="41" fontId="5" fillId="0" borderId="41" xfId="1" applyFont="1" applyFill="1" applyBorder="1">
      <alignment vertical="center"/>
    </xf>
    <xf numFmtId="0" fontId="5" fillId="0" borderId="55" xfId="0" applyFont="1" applyBorder="1" applyAlignment="1">
      <alignment horizontal="center" vertical="center" shrinkToFit="1"/>
    </xf>
    <xf numFmtId="41" fontId="5" fillId="0" borderId="56" xfId="1" applyFont="1" applyBorder="1" applyAlignment="1">
      <alignment horizontal="left" vertical="center" shrinkToFit="1"/>
    </xf>
    <xf numFmtId="41" fontId="5" fillId="0" borderId="57" xfId="1" applyFont="1" applyFill="1" applyBorder="1">
      <alignment vertical="center"/>
    </xf>
    <xf numFmtId="41" fontId="7" fillId="5" borderId="0" xfId="1" applyFont="1" applyFill="1" applyBorder="1">
      <alignment vertical="center"/>
    </xf>
    <xf numFmtId="41" fontId="6" fillId="5" borderId="55" xfId="1" applyFont="1" applyFill="1" applyBorder="1">
      <alignment vertical="center"/>
    </xf>
    <xf numFmtId="41" fontId="5" fillId="5" borderId="59" xfId="1" applyFont="1" applyFill="1" applyBorder="1">
      <alignment vertical="center"/>
    </xf>
    <xf numFmtId="41" fontId="5" fillId="5" borderId="56" xfId="1" applyFont="1" applyFill="1" applyBorder="1">
      <alignment vertical="center"/>
    </xf>
    <xf numFmtId="41" fontId="6" fillId="5" borderId="56" xfId="1" applyFont="1" applyFill="1" applyBorder="1">
      <alignment vertical="center"/>
    </xf>
    <xf numFmtId="41" fontId="7" fillId="0" borderId="58" xfId="1" applyFont="1" applyFill="1" applyBorder="1" applyAlignment="1">
      <alignment horizontal="center" vertical="center"/>
    </xf>
    <xf numFmtId="41" fontId="7" fillId="5" borderId="28" xfId="1" applyFont="1" applyFill="1" applyBorder="1">
      <alignment vertical="center"/>
    </xf>
    <xf numFmtId="41" fontId="6" fillId="5" borderId="17" xfId="1" applyFont="1" applyFill="1" applyBorder="1">
      <alignment vertical="center"/>
    </xf>
    <xf numFmtId="41" fontId="6" fillId="5" borderId="18" xfId="1" applyFont="1" applyFill="1" applyBorder="1">
      <alignment vertical="center"/>
    </xf>
    <xf numFmtId="0" fontId="5" fillId="0" borderId="60" xfId="0" applyFont="1" applyBorder="1" applyAlignment="1">
      <alignment horizontal="center" vertical="center" shrinkToFit="1"/>
    </xf>
    <xf numFmtId="41" fontId="5" fillId="0" borderId="60" xfId="1" applyFont="1" applyBorder="1" applyAlignment="1">
      <alignment horizontal="left" vertical="center" shrinkToFit="1"/>
    </xf>
    <xf numFmtId="41" fontId="9" fillId="5" borderId="59" xfId="1" applyFont="1" applyFill="1" applyBorder="1">
      <alignment vertical="center"/>
    </xf>
    <xf numFmtId="0" fontId="7" fillId="0" borderId="61" xfId="0" applyFont="1" applyBorder="1" applyAlignment="1">
      <alignment horizontal="center" vertical="center" shrinkToFit="1"/>
    </xf>
    <xf numFmtId="0" fontId="7" fillId="0" borderId="56" xfId="0" applyFont="1" applyBorder="1" applyAlignment="1">
      <alignment horizontal="center" vertical="center" shrinkToFit="1"/>
    </xf>
    <xf numFmtId="41" fontId="7" fillId="0" borderId="56" xfId="1" applyFont="1" applyBorder="1" applyAlignment="1">
      <alignment horizontal="center" vertical="center" shrinkToFit="1"/>
    </xf>
    <xf numFmtId="41" fontId="7" fillId="0" borderId="62" xfId="1" applyFont="1" applyFill="1" applyBorder="1">
      <alignment vertical="center"/>
    </xf>
    <xf numFmtId="41" fontId="7" fillId="0" borderId="63" xfId="1" applyFont="1" applyFill="1" applyBorder="1">
      <alignment vertical="center"/>
    </xf>
    <xf numFmtId="41" fontId="7" fillId="0" borderId="64" xfId="1" applyFont="1" applyFill="1" applyBorder="1">
      <alignment vertical="center"/>
    </xf>
    <xf numFmtId="41" fontId="7" fillId="0" borderId="65" xfId="1" applyFont="1" applyFill="1" applyBorder="1">
      <alignment vertical="center"/>
    </xf>
    <xf numFmtId="41" fontId="7" fillId="0" borderId="66" xfId="1" applyFont="1" applyFill="1" applyBorder="1" applyAlignment="1">
      <alignment horizontal="center" vertical="center"/>
    </xf>
    <xf numFmtId="41" fontId="5" fillId="4" borderId="21" xfId="1" applyFont="1" applyFill="1" applyBorder="1" applyAlignment="1">
      <alignment vertical="center" shrinkToFit="1"/>
    </xf>
    <xf numFmtId="41" fontId="7" fillId="5" borderId="22" xfId="1" applyFont="1" applyFill="1" applyBorder="1">
      <alignment vertical="center"/>
    </xf>
    <xf numFmtId="41" fontId="5" fillId="5" borderId="67" xfId="1" applyFont="1" applyFill="1" applyBorder="1">
      <alignment vertical="center"/>
    </xf>
    <xf numFmtId="41" fontId="7" fillId="0" borderId="26" xfId="1" applyFont="1" applyFill="1" applyBorder="1" applyAlignment="1">
      <alignment horizontal="center" vertical="center"/>
    </xf>
    <xf numFmtId="41" fontId="5" fillId="4" borderId="18" xfId="1" applyFont="1" applyFill="1" applyBorder="1" applyAlignment="1">
      <alignment vertical="center" shrinkToFit="1"/>
    </xf>
    <xf numFmtId="41" fontId="5" fillId="5" borderId="68" xfId="1" applyFont="1" applyFill="1" applyBorder="1">
      <alignment vertical="center"/>
    </xf>
    <xf numFmtId="41" fontId="5" fillId="4" borderId="47" xfId="1" applyFont="1" applyFill="1" applyBorder="1" applyAlignment="1">
      <alignment vertical="center" shrinkToFit="1"/>
    </xf>
    <xf numFmtId="41" fontId="5" fillId="5" borderId="69" xfId="1" applyFont="1" applyFill="1" applyBorder="1">
      <alignment vertical="center"/>
    </xf>
    <xf numFmtId="41" fontId="7" fillId="0" borderId="16" xfId="1" applyFont="1" applyFill="1" applyBorder="1">
      <alignment vertical="center"/>
    </xf>
    <xf numFmtId="41" fontId="5" fillId="0" borderId="23" xfId="1" applyFont="1" applyFill="1" applyBorder="1" applyAlignment="1">
      <alignment vertical="center" shrinkToFit="1"/>
    </xf>
    <xf numFmtId="41" fontId="7" fillId="0" borderId="70" xfId="1" applyFont="1" applyFill="1" applyBorder="1">
      <alignment vertical="center"/>
    </xf>
    <xf numFmtId="41" fontId="5" fillId="0" borderId="18" xfId="1" applyFont="1" applyFill="1" applyBorder="1" applyAlignment="1">
      <alignment vertical="center" shrinkToFit="1"/>
    </xf>
    <xf numFmtId="41" fontId="7" fillId="0" borderId="71" xfId="1" applyFont="1" applyFill="1" applyBorder="1">
      <alignment vertical="center"/>
    </xf>
    <xf numFmtId="41" fontId="5" fillId="0" borderId="34" xfId="1" applyFont="1" applyFill="1" applyBorder="1" applyAlignment="1">
      <alignment vertical="center" shrinkToFit="1"/>
    </xf>
    <xf numFmtId="41" fontId="7" fillId="5" borderId="37" xfId="1" applyFont="1" applyFill="1" applyBorder="1">
      <alignment vertical="center"/>
    </xf>
    <xf numFmtId="41" fontId="7" fillId="0" borderId="72" xfId="1" applyFont="1" applyFill="1" applyBorder="1">
      <alignment vertical="center"/>
    </xf>
    <xf numFmtId="41" fontId="6" fillId="5" borderId="36" xfId="1" applyFont="1" applyFill="1" applyBorder="1">
      <alignment vertical="center"/>
    </xf>
    <xf numFmtId="41" fontId="6" fillId="5" borderId="34" xfId="1" applyFont="1" applyFill="1" applyBorder="1">
      <alignment vertical="center"/>
    </xf>
    <xf numFmtId="41" fontId="7" fillId="0" borderId="38" xfId="1" applyFont="1" applyFill="1" applyBorder="1" applyAlignment="1">
      <alignment horizontal="center" vertical="center"/>
    </xf>
    <xf numFmtId="41" fontId="7" fillId="5" borderId="55" xfId="1" applyFont="1" applyFill="1" applyBorder="1">
      <alignment vertical="center"/>
    </xf>
    <xf numFmtId="0" fontId="7" fillId="0" borderId="42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5" fillId="4" borderId="73" xfId="0" applyFont="1" applyFill="1" applyBorder="1" applyAlignment="1">
      <alignment horizontal="center" vertical="center" shrinkToFit="1"/>
    </xf>
    <xf numFmtId="0" fontId="5" fillId="4" borderId="60" xfId="0" applyFont="1" applyFill="1" applyBorder="1" applyAlignment="1">
      <alignment horizontal="center" vertical="center" shrinkToFit="1"/>
    </xf>
    <xf numFmtId="41" fontId="5" fillId="4" borderId="60" xfId="1" applyFont="1" applyFill="1" applyBorder="1" applyAlignment="1">
      <alignment horizontal="left" vertical="center" shrinkToFit="1"/>
    </xf>
    <xf numFmtId="41" fontId="5" fillId="4" borderId="74" xfId="1" applyFont="1" applyFill="1" applyBorder="1">
      <alignment vertical="center"/>
    </xf>
    <xf numFmtId="41" fontId="7" fillId="5" borderId="75" xfId="1" applyFont="1" applyFill="1" applyBorder="1">
      <alignment vertical="center"/>
    </xf>
    <xf numFmtId="41" fontId="7" fillId="0" borderId="60" xfId="1" applyFont="1" applyFill="1" applyBorder="1">
      <alignment vertical="center"/>
    </xf>
    <xf numFmtId="41" fontId="6" fillId="5" borderId="73" xfId="1" applyFont="1" applyFill="1" applyBorder="1">
      <alignment vertical="center"/>
    </xf>
    <xf numFmtId="41" fontId="7" fillId="5" borderId="73" xfId="1" applyFont="1" applyFill="1" applyBorder="1">
      <alignment vertical="center"/>
    </xf>
    <xf numFmtId="41" fontId="5" fillId="5" borderId="76" xfId="1" applyFont="1" applyFill="1" applyBorder="1">
      <alignment vertical="center"/>
    </xf>
    <xf numFmtId="41" fontId="5" fillId="5" borderId="60" xfId="1" applyFont="1" applyFill="1" applyBorder="1">
      <alignment vertical="center"/>
    </xf>
    <xf numFmtId="41" fontId="6" fillId="5" borderId="60" xfId="1" applyFont="1" applyFill="1" applyBorder="1">
      <alignment vertical="center"/>
    </xf>
    <xf numFmtId="0" fontId="7" fillId="0" borderId="38" xfId="0" applyFont="1" applyBorder="1" applyAlignment="1">
      <alignment horizontal="center" vertical="center"/>
    </xf>
    <xf numFmtId="0" fontId="7" fillId="4" borderId="77" xfId="0" applyFont="1" applyFill="1" applyBorder="1" applyAlignment="1">
      <alignment horizontal="center" vertical="center" shrinkToFit="1"/>
    </xf>
    <xf numFmtId="0" fontId="7" fillId="4" borderId="78" xfId="0" applyFont="1" applyFill="1" applyBorder="1" applyAlignment="1">
      <alignment horizontal="center" vertical="center" shrinkToFit="1"/>
    </xf>
    <xf numFmtId="41" fontId="7" fillId="4" borderId="78" xfId="1" applyFont="1" applyFill="1" applyBorder="1" applyAlignment="1">
      <alignment horizontal="center" vertical="center" shrinkToFit="1"/>
    </xf>
    <xf numFmtId="41" fontId="7" fillId="0" borderId="79" xfId="1" applyFont="1" applyFill="1" applyBorder="1">
      <alignment vertical="center"/>
    </xf>
    <xf numFmtId="41" fontId="10" fillId="0" borderId="14" xfId="1" applyFont="1" applyFill="1" applyBorder="1">
      <alignment vertical="center"/>
    </xf>
    <xf numFmtId="41" fontId="7" fillId="0" borderId="80" xfId="1" applyFont="1" applyFill="1" applyBorder="1">
      <alignment vertical="center"/>
    </xf>
    <xf numFmtId="41" fontId="10" fillId="0" borderId="15" xfId="1" applyFont="1" applyFill="1" applyBorder="1">
      <alignment vertical="center"/>
    </xf>
    <xf numFmtId="41" fontId="7" fillId="0" borderId="81" xfId="1" applyFont="1" applyFill="1" applyBorder="1">
      <alignment vertical="center"/>
    </xf>
    <xf numFmtId="0" fontId="7" fillId="0" borderId="39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 shrinkToFit="1"/>
    </xf>
    <xf numFmtId="12" fontId="5" fillId="5" borderId="18" xfId="1" applyNumberFormat="1" applyFont="1" applyFill="1" applyBorder="1">
      <alignment vertical="center"/>
    </xf>
    <xf numFmtId="0" fontId="5" fillId="0" borderId="73" xfId="0" applyFont="1" applyBorder="1" applyAlignment="1">
      <alignment horizontal="center" vertical="center" shrinkToFit="1"/>
    </xf>
    <xf numFmtId="41" fontId="5" fillId="0" borderId="74" xfId="1" applyFont="1" applyFill="1" applyBorder="1">
      <alignment vertical="center"/>
    </xf>
    <xf numFmtId="41" fontId="5" fillId="5" borderId="73" xfId="1" applyFont="1" applyFill="1" applyBorder="1">
      <alignment vertical="center"/>
    </xf>
    <xf numFmtId="0" fontId="7" fillId="0" borderId="55" xfId="0" applyFont="1" applyBorder="1" applyAlignment="1">
      <alignment horizontal="center" vertical="center" shrinkToFit="1"/>
    </xf>
    <xf numFmtId="41" fontId="7" fillId="0" borderId="57" xfId="1" applyFont="1" applyFill="1" applyBorder="1">
      <alignment vertical="center"/>
    </xf>
    <xf numFmtId="41" fontId="10" fillId="0" borderId="30" xfId="1" applyFont="1" applyFill="1" applyBorder="1">
      <alignment vertical="center"/>
    </xf>
    <xf numFmtId="41" fontId="10" fillId="0" borderId="13" xfId="1" applyFont="1" applyFill="1" applyBorder="1">
      <alignment vertical="center"/>
    </xf>
    <xf numFmtId="41" fontId="10" fillId="0" borderId="81" xfId="1" applyFont="1" applyFill="1" applyBorder="1">
      <alignment vertical="center"/>
    </xf>
    <xf numFmtId="41" fontId="5" fillId="5" borderId="82" xfId="1" applyFont="1" applyFill="1" applyBorder="1">
      <alignment vertical="center"/>
    </xf>
    <xf numFmtId="41" fontId="7" fillId="5" borderId="23" xfId="1" applyFont="1" applyFill="1" applyBorder="1">
      <alignment vertical="center"/>
    </xf>
    <xf numFmtId="41" fontId="7" fillId="5" borderId="18" xfId="1" applyFont="1" applyFill="1" applyBorder="1">
      <alignment vertical="center"/>
    </xf>
    <xf numFmtId="41" fontId="5" fillId="0" borderId="28" xfId="1" applyFont="1" applyFill="1" applyBorder="1">
      <alignment vertical="center"/>
    </xf>
    <xf numFmtId="41" fontId="6" fillId="0" borderId="36" xfId="1" applyFont="1" applyFill="1" applyBorder="1">
      <alignment vertical="center"/>
    </xf>
    <xf numFmtId="41" fontId="5" fillId="5" borderId="83" xfId="1" applyFont="1" applyFill="1" applyBorder="1">
      <alignment vertical="center"/>
    </xf>
    <xf numFmtId="41" fontId="6" fillId="0" borderId="23" xfId="1" applyFont="1" applyBorder="1">
      <alignment vertical="center"/>
    </xf>
    <xf numFmtId="41" fontId="12" fillId="5" borderId="31" xfId="1" applyFont="1" applyFill="1" applyBorder="1">
      <alignment vertical="center"/>
    </xf>
    <xf numFmtId="41" fontId="10" fillId="0" borderId="40" xfId="1" applyFont="1" applyBorder="1">
      <alignment vertical="center"/>
    </xf>
    <xf numFmtId="41" fontId="9" fillId="5" borderId="23" xfId="1" applyFont="1" applyFill="1" applyBorder="1">
      <alignment vertical="center"/>
    </xf>
    <xf numFmtId="41" fontId="5" fillId="0" borderId="47" xfId="1" applyFont="1" applyFill="1" applyBorder="1" applyAlignment="1">
      <alignment vertical="center" shrinkToFit="1"/>
    </xf>
    <xf numFmtId="41" fontId="5" fillId="5" borderId="84" xfId="1" applyFont="1" applyFill="1" applyBorder="1">
      <alignment vertical="center"/>
    </xf>
    <xf numFmtId="0" fontId="12" fillId="0" borderId="38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 shrinkToFit="1"/>
    </xf>
    <xf numFmtId="0" fontId="7" fillId="0" borderId="47" xfId="0" applyFont="1" applyBorder="1" applyAlignment="1">
      <alignment horizontal="center" vertical="center" shrinkToFit="1"/>
    </xf>
    <xf numFmtId="41" fontId="7" fillId="0" borderId="78" xfId="1" applyFont="1" applyFill="1" applyBorder="1" applyAlignment="1">
      <alignment horizontal="center" vertical="center" shrinkToFit="1"/>
    </xf>
    <xf numFmtId="41" fontId="10" fillId="0" borderId="30" xfId="1" applyFont="1" applyBorder="1">
      <alignment vertical="center"/>
    </xf>
    <xf numFmtId="41" fontId="10" fillId="0" borderId="15" xfId="1" applyFont="1" applyBorder="1">
      <alignment vertical="center"/>
    </xf>
    <xf numFmtId="41" fontId="10" fillId="0" borderId="13" xfId="1" applyFont="1" applyBorder="1">
      <alignment vertical="center"/>
    </xf>
    <xf numFmtId="41" fontId="10" fillId="0" borderId="14" xfId="1" applyFont="1" applyBorder="1">
      <alignment vertical="center"/>
    </xf>
    <xf numFmtId="0" fontId="5" fillId="4" borderId="67" xfId="0" applyFont="1" applyFill="1" applyBorder="1" applyAlignment="1">
      <alignment horizontal="center" vertical="center" shrinkToFit="1"/>
    </xf>
    <xf numFmtId="41" fontId="5" fillId="4" borderId="85" xfId="1" applyFont="1" applyFill="1" applyBorder="1">
      <alignment vertical="center"/>
    </xf>
    <xf numFmtId="41" fontId="10" fillId="5" borderId="82" xfId="1" applyFont="1" applyFill="1" applyBorder="1">
      <alignment vertical="center"/>
    </xf>
    <xf numFmtId="41" fontId="10" fillId="5" borderId="23" xfId="1" applyFont="1" applyFill="1" applyBorder="1">
      <alignment vertical="center"/>
    </xf>
    <xf numFmtId="41" fontId="6" fillId="0" borderId="40" xfId="1" applyFont="1" applyBorder="1">
      <alignment vertical="center"/>
    </xf>
    <xf numFmtId="0" fontId="5" fillId="4" borderId="68" xfId="0" applyFont="1" applyFill="1" applyBorder="1" applyAlignment="1">
      <alignment horizontal="center" vertical="center" shrinkToFit="1"/>
    </xf>
    <xf numFmtId="41" fontId="5" fillId="4" borderId="71" xfId="1" applyFont="1" applyFill="1" applyBorder="1">
      <alignment vertical="center"/>
    </xf>
    <xf numFmtId="41" fontId="10" fillId="5" borderId="68" xfId="1" applyFont="1" applyFill="1" applyBorder="1">
      <alignment vertical="center"/>
    </xf>
    <xf numFmtId="41" fontId="6" fillId="0" borderId="18" xfId="1" applyFont="1" applyBorder="1">
      <alignment vertical="center"/>
    </xf>
    <xf numFmtId="41" fontId="12" fillId="5" borderId="18" xfId="1" applyFont="1" applyFill="1" applyBorder="1">
      <alignment vertical="center"/>
    </xf>
    <xf numFmtId="41" fontId="6" fillId="0" borderId="27" xfId="1" applyFont="1" applyBorder="1">
      <alignment vertical="center"/>
    </xf>
    <xf numFmtId="41" fontId="10" fillId="5" borderId="18" xfId="1" applyFont="1" applyFill="1" applyBorder="1">
      <alignment vertical="center"/>
    </xf>
    <xf numFmtId="41" fontId="5" fillId="4" borderId="86" xfId="1" applyFont="1" applyFill="1" applyBorder="1">
      <alignment vertical="center"/>
    </xf>
    <xf numFmtId="41" fontId="10" fillId="5" borderId="69" xfId="1" applyFont="1" applyFill="1" applyBorder="1">
      <alignment vertical="center"/>
    </xf>
    <xf numFmtId="41" fontId="6" fillId="5" borderId="47" xfId="1" applyFont="1" applyFill="1" applyBorder="1">
      <alignment vertical="center"/>
    </xf>
    <xf numFmtId="41" fontId="10" fillId="5" borderId="47" xfId="1" applyFont="1" applyFill="1" applyBorder="1">
      <alignment vertical="center"/>
    </xf>
    <xf numFmtId="41" fontId="6" fillId="0" borderId="56" xfId="1" applyFont="1" applyFill="1" applyBorder="1">
      <alignment vertical="center"/>
    </xf>
    <xf numFmtId="41" fontId="10" fillId="0" borderId="35" xfId="1" applyFont="1" applyBorder="1">
      <alignment vertical="center"/>
    </xf>
    <xf numFmtId="41" fontId="10" fillId="5" borderId="83" xfId="1" applyFont="1" applyFill="1" applyBorder="1">
      <alignment vertical="center"/>
    </xf>
    <xf numFmtId="41" fontId="6" fillId="5" borderId="33" xfId="1" applyFont="1" applyFill="1" applyBorder="1">
      <alignment vertical="center"/>
    </xf>
    <xf numFmtId="41" fontId="5" fillId="0" borderId="49" xfId="1" applyFont="1" applyFill="1" applyBorder="1">
      <alignment vertical="center"/>
    </xf>
    <xf numFmtId="0" fontId="7" fillId="4" borderId="55" xfId="0" applyFont="1" applyFill="1" applyBorder="1" applyAlignment="1">
      <alignment horizontal="center" vertical="center" shrinkToFit="1"/>
    </xf>
    <xf numFmtId="0" fontId="7" fillId="4" borderId="56" xfId="0" applyFont="1" applyFill="1" applyBorder="1" applyAlignment="1">
      <alignment horizontal="center" vertical="center" shrinkToFit="1"/>
    </xf>
    <xf numFmtId="41" fontId="7" fillId="4" borderId="56" xfId="1" applyFont="1" applyFill="1" applyBorder="1" applyAlignment="1">
      <alignment horizontal="center" vertical="center" shrinkToFit="1"/>
    </xf>
    <xf numFmtId="41" fontId="7" fillId="4" borderId="87" xfId="1" applyFont="1" applyFill="1" applyBorder="1">
      <alignment vertical="center"/>
    </xf>
    <xf numFmtId="41" fontId="10" fillId="0" borderId="80" xfId="1" applyFont="1" applyBorder="1">
      <alignment vertical="center"/>
    </xf>
    <xf numFmtId="41" fontId="10" fillId="0" borderId="79" xfId="1" applyFont="1" applyFill="1" applyBorder="1">
      <alignment vertical="center"/>
    </xf>
    <xf numFmtId="41" fontId="5" fillId="0" borderId="70" xfId="1" applyFont="1" applyFill="1" applyBorder="1">
      <alignment vertical="center"/>
    </xf>
    <xf numFmtId="41" fontId="6" fillId="5" borderId="82" xfId="1" applyFont="1" applyFill="1" applyBorder="1">
      <alignment vertical="center"/>
    </xf>
    <xf numFmtId="41" fontId="5" fillId="0" borderId="71" xfId="1" applyFont="1" applyFill="1" applyBorder="1">
      <alignment vertical="center"/>
    </xf>
    <xf numFmtId="41" fontId="6" fillId="5" borderId="68" xfId="1" applyFont="1" applyFill="1" applyBorder="1">
      <alignment vertical="center"/>
    </xf>
    <xf numFmtId="41" fontId="5" fillId="0" borderId="18" xfId="1" applyFont="1" applyBorder="1">
      <alignment vertical="center"/>
    </xf>
    <xf numFmtId="41" fontId="5" fillId="0" borderId="86" xfId="1" applyFont="1" applyFill="1" applyBorder="1">
      <alignment vertical="center"/>
    </xf>
    <xf numFmtId="41" fontId="6" fillId="5" borderId="69" xfId="1" applyFont="1" applyFill="1" applyBorder="1">
      <alignment vertical="center"/>
    </xf>
    <xf numFmtId="41" fontId="6" fillId="0" borderId="47" xfId="1" applyFont="1" applyBorder="1">
      <alignment vertical="center"/>
    </xf>
    <xf numFmtId="41" fontId="12" fillId="5" borderId="47" xfId="1" applyFont="1" applyFill="1" applyBorder="1">
      <alignment vertical="center"/>
    </xf>
    <xf numFmtId="0" fontId="7" fillId="0" borderId="53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 shrinkToFit="1"/>
    </xf>
    <xf numFmtId="41" fontId="7" fillId="0" borderId="87" xfId="1" applyFont="1" applyFill="1" applyBorder="1">
      <alignment vertical="center"/>
    </xf>
    <xf numFmtId="41" fontId="10" fillId="0" borderId="16" xfId="1" applyFont="1" applyBorder="1">
      <alignment vertical="center"/>
    </xf>
    <xf numFmtId="0" fontId="7" fillId="0" borderId="88" xfId="0" applyFont="1" applyBorder="1" applyAlignment="1">
      <alignment horizontal="center" vertical="center"/>
    </xf>
    <xf numFmtId="41" fontId="5" fillId="4" borderId="23" xfId="1" applyFont="1" applyFill="1" applyBorder="1" applyAlignment="1">
      <alignment vertical="center" shrinkToFit="1"/>
    </xf>
    <xf numFmtId="41" fontId="5" fillId="4" borderId="70" xfId="1" applyFont="1" applyFill="1" applyBorder="1">
      <alignment vertical="center"/>
    </xf>
    <xf numFmtId="41" fontId="5" fillId="4" borderId="60" xfId="1" applyFont="1" applyFill="1" applyBorder="1" applyAlignment="1">
      <alignment vertical="center" shrinkToFit="1"/>
    </xf>
    <xf numFmtId="41" fontId="5" fillId="4" borderId="89" xfId="1" applyFont="1" applyFill="1" applyBorder="1">
      <alignment vertical="center"/>
    </xf>
    <xf numFmtId="41" fontId="6" fillId="5" borderId="84" xfId="1" applyFont="1" applyFill="1" applyBorder="1">
      <alignment vertical="center"/>
    </xf>
    <xf numFmtId="41" fontId="10" fillId="5" borderId="60" xfId="1" applyFont="1" applyFill="1" applyBorder="1">
      <alignment vertical="center"/>
    </xf>
    <xf numFmtId="41" fontId="7" fillId="4" borderId="90" xfId="1" applyFont="1" applyFill="1" applyBorder="1">
      <alignment vertical="center"/>
    </xf>
    <xf numFmtId="0" fontId="5" fillId="0" borderId="91" xfId="0" applyFont="1" applyBorder="1" applyAlignment="1">
      <alignment horizontal="center" vertical="center" shrinkToFit="1"/>
    </xf>
    <xf numFmtId="0" fontId="5" fillId="0" borderId="92" xfId="0" applyFont="1" applyBorder="1" applyAlignment="1">
      <alignment horizontal="center" vertical="center" shrinkToFit="1"/>
    </xf>
    <xf numFmtId="41" fontId="5" fillId="0" borderId="92" xfId="1" applyFont="1" applyFill="1" applyBorder="1" applyAlignment="1">
      <alignment horizontal="left" vertical="center" shrinkToFit="1"/>
    </xf>
    <xf numFmtId="41" fontId="5" fillId="0" borderId="93" xfId="1" applyFont="1" applyFill="1" applyBorder="1">
      <alignment vertical="center"/>
    </xf>
    <xf numFmtId="41" fontId="6" fillId="5" borderId="94" xfId="1" applyFont="1" applyFill="1" applyBorder="1">
      <alignment vertical="center"/>
    </xf>
    <xf numFmtId="0" fontId="7" fillId="0" borderId="58" xfId="0" applyFont="1" applyBorder="1" applyAlignment="1">
      <alignment horizontal="center" vertical="center"/>
    </xf>
    <xf numFmtId="41" fontId="7" fillId="0" borderId="95" xfId="1" applyFont="1" applyFill="1" applyBorder="1">
      <alignment vertical="center"/>
    </xf>
    <xf numFmtId="0" fontId="12" fillId="0" borderId="42" xfId="0" applyFont="1" applyBorder="1" applyAlignment="1">
      <alignment horizontal="center" vertical="center"/>
    </xf>
    <xf numFmtId="41" fontId="5" fillId="4" borderId="34" xfId="1" applyFont="1" applyFill="1" applyBorder="1" applyAlignment="1">
      <alignment vertical="center" shrinkToFit="1"/>
    </xf>
    <xf numFmtId="41" fontId="5" fillId="4" borderId="72" xfId="1" applyFont="1" applyFill="1" applyBorder="1">
      <alignment vertical="center"/>
    </xf>
    <xf numFmtId="41" fontId="6" fillId="0" borderId="34" xfId="1" applyFont="1" applyBorder="1">
      <alignment vertical="center"/>
    </xf>
    <xf numFmtId="41" fontId="6" fillId="0" borderId="35" xfId="1" applyFont="1" applyBorder="1">
      <alignment vertical="center"/>
    </xf>
    <xf numFmtId="41" fontId="9" fillId="5" borderId="34" xfId="1" applyFont="1" applyFill="1" applyBorder="1">
      <alignment vertical="center"/>
    </xf>
    <xf numFmtId="0" fontId="5" fillId="4" borderId="13" xfId="0" applyFont="1" applyFill="1" applyBorder="1" applyAlignment="1">
      <alignment horizontal="center" vertical="center" shrinkToFit="1"/>
    </xf>
    <xf numFmtId="41" fontId="7" fillId="4" borderId="95" xfId="1" applyFont="1" applyFill="1" applyBorder="1">
      <alignment vertical="center"/>
    </xf>
    <xf numFmtId="41" fontId="5" fillId="0" borderId="21" xfId="1" applyFont="1" applyFill="1" applyBorder="1" applyAlignment="1">
      <alignment vertical="center" shrinkToFit="1"/>
    </xf>
    <xf numFmtId="41" fontId="7" fillId="0" borderId="51" xfId="1" applyFont="1" applyFill="1" applyBorder="1" applyAlignment="1">
      <alignment horizontal="center" vertical="center"/>
    </xf>
    <xf numFmtId="41" fontId="6" fillId="5" borderId="29" xfId="1" applyFont="1" applyFill="1" applyBorder="1">
      <alignment vertical="center"/>
    </xf>
    <xf numFmtId="41" fontId="10" fillId="5" borderId="29" xfId="1" applyFont="1" applyFill="1" applyBorder="1">
      <alignment vertical="center"/>
    </xf>
    <xf numFmtId="41" fontId="5" fillId="0" borderId="56" xfId="1" applyFont="1" applyFill="1" applyBorder="1" applyAlignment="1">
      <alignment vertical="center" shrinkToFit="1"/>
    </xf>
    <xf numFmtId="41" fontId="5" fillId="0" borderId="90" xfId="1" applyFont="1" applyFill="1" applyBorder="1">
      <alignment vertical="center"/>
    </xf>
    <xf numFmtId="41" fontId="6" fillId="5" borderId="59" xfId="1" applyFont="1" applyFill="1" applyBorder="1">
      <alignment vertical="center"/>
    </xf>
    <xf numFmtId="41" fontId="10" fillId="5" borderId="56" xfId="1" applyFont="1" applyFill="1" applyBorder="1">
      <alignment vertical="center"/>
    </xf>
    <xf numFmtId="41" fontId="5" fillId="0" borderId="96" xfId="1" applyFont="1" applyFill="1" applyBorder="1">
      <alignment vertical="center"/>
    </xf>
    <xf numFmtId="0" fontId="5" fillId="0" borderId="13" xfId="0" applyFont="1" applyBorder="1" applyAlignment="1">
      <alignment horizontal="center" vertical="center" shrinkToFit="1"/>
    </xf>
    <xf numFmtId="41" fontId="10" fillId="0" borderId="97" xfId="1" applyFont="1" applyBorder="1">
      <alignment vertical="center"/>
    </xf>
    <xf numFmtId="41" fontId="7" fillId="0" borderId="14" xfId="1" applyFont="1" applyBorder="1">
      <alignment vertical="center"/>
    </xf>
    <xf numFmtId="41" fontId="10" fillId="0" borderId="81" xfId="1" applyFont="1" applyBorder="1">
      <alignment vertical="center"/>
    </xf>
    <xf numFmtId="0" fontId="5" fillId="4" borderId="82" xfId="0" applyFont="1" applyFill="1" applyBorder="1" applyAlignment="1">
      <alignment horizontal="center" vertical="center" shrinkToFit="1"/>
    </xf>
    <xf numFmtId="41" fontId="10" fillId="0" borderId="23" xfId="1" applyFont="1" applyBorder="1">
      <alignment vertical="center"/>
    </xf>
    <xf numFmtId="0" fontId="5" fillId="4" borderId="69" xfId="0" applyFont="1" applyFill="1" applyBorder="1" applyAlignment="1">
      <alignment horizontal="center" vertical="center" shrinkToFit="1"/>
    </xf>
    <xf numFmtId="41" fontId="6" fillId="5" borderId="83" xfId="1" applyFont="1" applyFill="1" applyBorder="1">
      <alignment vertical="center"/>
    </xf>
    <xf numFmtId="41" fontId="10" fillId="0" borderId="34" xfId="1" applyFont="1" applyBorder="1">
      <alignment vertical="center"/>
    </xf>
    <xf numFmtId="41" fontId="10" fillId="5" borderId="34" xfId="1" applyFont="1" applyFill="1" applyBorder="1">
      <alignment vertical="center"/>
    </xf>
    <xf numFmtId="0" fontId="7" fillId="4" borderId="98" xfId="0" applyFont="1" applyFill="1" applyBorder="1" applyAlignment="1">
      <alignment horizontal="center" vertical="center" shrinkToFit="1"/>
    </xf>
    <xf numFmtId="0" fontId="5" fillId="0" borderId="67" xfId="0" applyFont="1" applyBorder="1" applyAlignment="1">
      <alignment horizontal="center" vertical="center" shrinkToFit="1"/>
    </xf>
    <xf numFmtId="41" fontId="5" fillId="0" borderId="85" xfId="1" applyFont="1" applyFill="1" applyBorder="1">
      <alignment vertical="center"/>
    </xf>
    <xf numFmtId="41" fontId="6" fillId="5" borderId="67" xfId="1" applyFont="1" applyFill="1" applyBorder="1">
      <alignment vertical="center"/>
    </xf>
    <xf numFmtId="41" fontId="6" fillId="0" borderId="21" xfId="1" applyFont="1" applyBorder="1">
      <alignment vertical="center"/>
    </xf>
    <xf numFmtId="41" fontId="6" fillId="5" borderId="21" xfId="1" applyFont="1" applyFill="1" applyBorder="1">
      <alignment vertical="center"/>
    </xf>
    <xf numFmtId="41" fontId="6" fillId="0" borderId="19" xfId="1" applyFont="1" applyBorder="1">
      <alignment vertical="center"/>
    </xf>
    <xf numFmtId="41" fontId="9" fillId="5" borderId="21" xfId="1" applyFont="1" applyFill="1" applyBorder="1">
      <alignment vertical="center"/>
    </xf>
    <xf numFmtId="0" fontId="5" fillId="0" borderId="68" xfId="0" applyFont="1" applyBorder="1" applyAlignment="1">
      <alignment horizontal="center" vertical="center" shrinkToFit="1"/>
    </xf>
    <xf numFmtId="0" fontId="5" fillId="0" borderId="69" xfId="0" applyFont="1" applyBorder="1" applyAlignment="1">
      <alignment horizontal="center" vertical="center" shrinkToFit="1"/>
    </xf>
    <xf numFmtId="41" fontId="6" fillId="0" borderId="48" xfId="1" applyFont="1" applyBorder="1">
      <alignment vertical="center"/>
    </xf>
    <xf numFmtId="0" fontId="7" fillId="0" borderId="63" xfId="0" applyFont="1" applyBorder="1" applyAlignment="1">
      <alignment horizontal="center" vertical="center" shrinkToFit="1"/>
    </xf>
    <xf numFmtId="0" fontId="7" fillId="0" borderId="64" xfId="0" applyFont="1" applyBorder="1" applyAlignment="1">
      <alignment horizontal="center" vertical="center" shrinkToFit="1"/>
    </xf>
    <xf numFmtId="41" fontId="7" fillId="0" borderId="64" xfId="1" applyFont="1" applyFill="1" applyBorder="1" applyAlignment="1">
      <alignment horizontal="center" vertical="center" shrinkToFit="1"/>
    </xf>
    <xf numFmtId="41" fontId="7" fillId="0" borderId="99" xfId="1" applyFont="1" applyFill="1" applyBorder="1" applyAlignment="1">
      <alignment horizontal="center" vertical="center"/>
    </xf>
    <xf numFmtId="41" fontId="10" fillId="0" borderId="63" xfId="1" applyFont="1" applyFill="1" applyBorder="1" applyAlignment="1">
      <alignment horizontal="center" vertical="center"/>
    </xf>
    <xf numFmtId="41" fontId="10" fillId="0" borderId="64" xfId="1" applyFont="1" applyFill="1" applyBorder="1" applyAlignment="1">
      <alignment horizontal="center" vertical="center"/>
    </xf>
    <xf numFmtId="41" fontId="10" fillId="0" borderId="14" xfId="1" applyFont="1" applyFill="1" applyBorder="1" applyAlignment="1">
      <alignment horizontal="center" vertical="center"/>
    </xf>
    <xf numFmtId="41" fontId="10" fillId="0" borderId="64" xfId="1" applyFont="1" applyBorder="1" applyAlignment="1">
      <alignment horizontal="center" vertical="center"/>
    </xf>
    <xf numFmtId="41" fontId="10" fillId="0" borderId="62" xfId="1" applyFont="1" applyBorder="1" applyAlignment="1">
      <alignment horizontal="center" vertical="center"/>
    </xf>
    <xf numFmtId="41" fontId="10" fillId="0" borderId="63" xfId="1" applyFont="1" applyBorder="1" applyAlignment="1">
      <alignment horizontal="center" vertical="center"/>
    </xf>
    <xf numFmtId="41" fontId="10" fillId="0" borderId="14" xfId="1" applyFont="1" applyBorder="1" applyAlignment="1">
      <alignment horizontal="center" vertical="center"/>
    </xf>
    <xf numFmtId="41" fontId="10" fillId="0" borderId="15" xfId="1" applyFont="1" applyBorder="1" applyAlignment="1">
      <alignment horizontal="center" vertical="center"/>
    </xf>
    <xf numFmtId="41" fontId="7" fillId="0" borderId="81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7" fillId="0" borderId="51" xfId="1" applyFont="1" applyFill="1" applyBorder="1" applyAlignment="1">
      <alignment horizontal="center" vertical="center" shrinkToFit="1"/>
    </xf>
    <xf numFmtId="41" fontId="9" fillId="5" borderId="18" xfId="1" applyFont="1" applyFill="1" applyBorder="1">
      <alignment vertical="center"/>
    </xf>
    <xf numFmtId="41" fontId="13" fillId="5" borderId="18" xfId="1" applyFont="1" applyFill="1" applyBorder="1">
      <alignment vertical="center"/>
    </xf>
    <xf numFmtId="41" fontId="7" fillId="0" borderId="42" xfId="1" applyFont="1" applyFill="1" applyBorder="1" applyAlignment="1">
      <alignment horizontal="center" vertical="center" shrinkToFit="1"/>
    </xf>
    <xf numFmtId="41" fontId="7" fillId="0" borderId="12" xfId="1" applyFont="1" applyFill="1" applyBorder="1" applyAlignment="1">
      <alignment horizontal="center" vertical="center"/>
    </xf>
    <xf numFmtId="0" fontId="7" fillId="4" borderId="63" xfId="0" applyFont="1" applyFill="1" applyBorder="1" applyAlignment="1">
      <alignment horizontal="center" vertical="center" shrinkToFit="1"/>
    </xf>
    <xf numFmtId="0" fontId="7" fillId="4" borderId="64" xfId="0" applyFont="1" applyFill="1" applyBorder="1" applyAlignment="1">
      <alignment horizontal="center" vertical="center" shrinkToFit="1"/>
    </xf>
    <xf numFmtId="41" fontId="7" fillId="4" borderId="64" xfId="1" applyFont="1" applyFill="1" applyBorder="1" applyAlignment="1">
      <alignment horizontal="center" vertical="center" shrinkToFit="1"/>
    </xf>
    <xf numFmtId="41" fontId="7" fillId="4" borderId="99" xfId="1" applyFont="1" applyFill="1" applyBorder="1" applyAlignment="1">
      <alignment horizontal="center" vertical="center"/>
    </xf>
    <xf numFmtId="41" fontId="5" fillId="0" borderId="72" xfId="1" applyFont="1" applyFill="1" applyBorder="1">
      <alignment vertical="center"/>
    </xf>
    <xf numFmtId="0" fontId="5" fillId="4" borderId="98" xfId="0" applyFont="1" applyFill="1" applyBorder="1" applyAlignment="1">
      <alignment horizontal="center" vertical="center" shrinkToFit="1"/>
    </xf>
    <xf numFmtId="41" fontId="5" fillId="4" borderId="56" xfId="1" applyFont="1" applyFill="1" applyBorder="1" applyAlignment="1">
      <alignment vertical="center" shrinkToFit="1"/>
    </xf>
    <xf numFmtId="41" fontId="9" fillId="5" borderId="68" xfId="1" applyFont="1" applyFill="1" applyBorder="1">
      <alignment vertical="center"/>
    </xf>
    <xf numFmtId="0" fontId="9" fillId="0" borderId="0" xfId="0" applyFont="1">
      <alignment vertical="center"/>
    </xf>
    <xf numFmtId="41" fontId="6" fillId="4" borderId="56" xfId="1" applyFont="1" applyFill="1" applyBorder="1" applyAlignment="1">
      <alignment horizontal="left" vertical="center" shrinkToFit="1"/>
    </xf>
    <xf numFmtId="41" fontId="5" fillId="4" borderId="90" xfId="1" applyFont="1" applyFill="1" applyBorder="1">
      <alignment vertical="center"/>
    </xf>
    <xf numFmtId="41" fontId="6" fillId="5" borderId="98" xfId="1" applyFont="1" applyFill="1" applyBorder="1">
      <alignment vertical="center"/>
    </xf>
    <xf numFmtId="41" fontId="5" fillId="5" borderId="98" xfId="1" applyFont="1" applyFill="1" applyBorder="1">
      <alignment vertical="center"/>
    </xf>
    <xf numFmtId="41" fontId="6" fillId="4" borderId="18" xfId="1" applyFont="1" applyFill="1" applyBorder="1" applyAlignment="1">
      <alignment horizontal="left" vertical="center" shrinkToFit="1"/>
    </xf>
    <xf numFmtId="41" fontId="6" fillId="4" borderId="23" xfId="1" applyFont="1" applyFill="1" applyBorder="1" applyAlignment="1">
      <alignment horizontal="left" vertical="center" shrinkToFit="1"/>
    </xf>
    <xf numFmtId="41" fontId="6" fillId="0" borderId="28" xfId="1" applyFont="1" applyBorder="1">
      <alignment vertical="center"/>
    </xf>
    <xf numFmtId="41" fontId="6" fillId="4" borderId="34" xfId="1" applyFont="1" applyFill="1" applyBorder="1" applyAlignment="1">
      <alignment horizontal="left" vertical="center" shrinkToFit="1"/>
    </xf>
    <xf numFmtId="41" fontId="6" fillId="5" borderId="45" xfId="1" applyFont="1" applyFill="1" applyBorder="1">
      <alignment vertical="center"/>
    </xf>
    <xf numFmtId="41" fontId="6" fillId="0" borderId="37" xfId="1" applyFont="1" applyBorder="1">
      <alignment vertical="center"/>
    </xf>
    <xf numFmtId="41" fontId="6" fillId="0" borderId="0" xfId="1" applyFont="1" applyBorder="1">
      <alignment vertical="center"/>
    </xf>
    <xf numFmtId="41" fontId="9" fillId="5" borderId="56" xfId="1" applyFont="1" applyFill="1" applyBorder="1">
      <alignment vertical="center"/>
    </xf>
    <xf numFmtId="0" fontId="5" fillId="4" borderId="83" xfId="0" applyFont="1" applyFill="1" applyBorder="1" applyAlignment="1">
      <alignment horizontal="center" vertical="center" shrinkToFit="1"/>
    </xf>
    <xf numFmtId="41" fontId="5" fillId="0" borderId="37" xfId="1" applyFont="1" applyFill="1" applyBorder="1">
      <alignment vertical="center"/>
    </xf>
    <xf numFmtId="0" fontId="7" fillId="0" borderId="25" xfId="0" applyFont="1" applyBorder="1" applyAlignment="1">
      <alignment horizontal="center" vertical="center"/>
    </xf>
    <xf numFmtId="0" fontId="5" fillId="4" borderId="100" xfId="0" applyFont="1" applyFill="1" applyBorder="1" applyAlignment="1">
      <alignment horizontal="center" vertical="center" shrinkToFit="1"/>
    </xf>
    <xf numFmtId="0" fontId="7" fillId="4" borderId="101" xfId="0" applyFont="1" applyFill="1" applyBorder="1" applyAlignment="1">
      <alignment horizontal="center" vertical="center" shrinkToFit="1"/>
    </xf>
    <xf numFmtId="41" fontId="7" fillId="4" borderId="101" xfId="1" applyFont="1" applyFill="1" applyBorder="1" applyAlignment="1">
      <alignment horizontal="center" vertical="center" shrinkToFit="1"/>
    </xf>
    <xf numFmtId="41" fontId="7" fillId="4" borderId="102" xfId="1" applyFont="1" applyFill="1" applyBorder="1" applyAlignment="1">
      <alignment horizontal="center" vertical="center"/>
    </xf>
    <xf numFmtId="41" fontId="10" fillId="0" borderId="101" xfId="1" applyFont="1" applyFill="1" applyBorder="1" applyAlignment="1">
      <alignment horizontal="center" vertical="center"/>
    </xf>
    <xf numFmtId="41" fontId="10" fillId="0" borderId="103" xfId="1" applyFont="1" applyFill="1" applyBorder="1" applyAlignment="1">
      <alignment horizontal="center" vertical="center"/>
    </xf>
    <xf numFmtId="41" fontId="10" fillId="0" borderId="100" xfId="1" applyFont="1" applyFill="1" applyBorder="1" applyAlignment="1">
      <alignment horizontal="center" vertical="center"/>
    </xf>
    <xf numFmtId="41" fontId="10" fillId="0" borderId="104" xfId="1" applyFont="1" applyFill="1" applyBorder="1" applyAlignment="1">
      <alignment horizontal="center" vertical="center"/>
    </xf>
    <xf numFmtId="41" fontId="10" fillId="0" borderId="105" xfId="1" applyFont="1" applyFill="1" applyBorder="1" applyAlignment="1">
      <alignment horizontal="center" vertical="center"/>
    </xf>
    <xf numFmtId="0" fontId="7" fillId="0" borderId="106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47932;&#47448;\Desktop\&#49688;&#48520;&#48512;_\&#49688;&#48520;&#48512;(01.02)_.xlsx" TargetMode="External"/><Relationship Id="rId1" Type="http://schemas.openxmlformats.org/officeDocument/2006/relationships/externalLinkPath" Target="&#49688;&#48520;&#48512;_/&#49688;&#48520;&#48512;(01.02)_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1.01"/>
      <sheetName val="11.04"/>
      <sheetName val="11.05"/>
      <sheetName val="11.06"/>
      <sheetName val="11.07"/>
      <sheetName val="11.08"/>
      <sheetName val="11.11"/>
      <sheetName val="11.12"/>
      <sheetName val="11.13"/>
      <sheetName val="11.14"/>
      <sheetName val="11.15"/>
      <sheetName val="11.18"/>
      <sheetName val="11.19"/>
      <sheetName val="11.20"/>
      <sheetName val="11.21"/>
      <sheetName val="11.22"/>
      <sheetName val="11.25"/>
      <sheetName val="11.26"/>
      <sheetName val="11.27"/>
      <sheetName val="11.28"/>
      <sheetName val="11.29"/>
      <sheetName val="12.02"/>
      <sheetName val="12.03"/>
      <sheetName val="12.04"/>
      <sheetName val="12.05"/>
      <sheetName val="12.06"/>
      <sheetName val="12.09"/>
      <sheetName val="12.10"/>
      <sheetName val="12.11"/>
      <sheetName val="12.12"/>
      <sheetName val="12.13"/>
      <sheetName val="12.16"/>
      <sheetName val="12.17"/>
      <sheetName val="12.18"/>
      <sheetName val="12.19"/>
      <sheetName val="12.20"/>
      <sheetName val="12.23"/>
      <sheetName val="12.24"/>
      <sheetName val="12.26"/>
      <sheetName val="12.27"/>
      <sheetName val="12.30"/>
      <sheetName val="12.31"/>
      <sheetName val="01.02"/>
      <sheetName val="01.03"/>
      <sheetName val="01.06"/>
      <sheetName val="01.07"/>
      <sheetName val="01.08"/>
      <sheetName val="01.09"/>
      <sheetName val="01.10"/>
      <sheetName val="01.13"/>
      <sheetName val="01.14"/>
      <sheetName val="01.15"/>
      <sheetName val="01.16"/>
      <sheetName val="01.17"/>
      <sheetName val="01.20"/>
      <sheetName val="01.21"/>
      <sheetName val="01.22"/>
      <sheetName val="01.23"/>
      <sheetName val="01.28"/>
      <sheetName val="01.29"/>
      <sheetName val="01.30"/>
      <sheetName val="01.31"/>
      <sheetName val="02.03"/>
      <sheetName val="02.04"/>
      <sheetName val="02.05"/>
      <sheetName val="02.06"/>
      <sheetName val="02.07"/>
      <sheetName val="02.10"/>
      <sheetName val="02.11"/>
      <sheetName val="02.12"/>
      <sheetName val="02.13"/>
      <sheetName val="02.14"/>
      <sheetName val="02.17"/>
      <sheetName val="02.18"/>
      <sheetName val="02.19"/>
      <sheetName val="02.20"/>
      <sheetName val="02.21"/>
      <sheetName val="02.24"/>
      <sheetName val="02.25"/>
      <sheetName val="02.26"/>
      <sheetName val="02.27"/>
      <sheetName val="02.28"/>
      <sheetName val="03.02"/>
      <sheetName val="03.03"/>
      <sheetName val="03.04"/>
      <sheetName val="03.05"/>
      <sheetName val="03.06"/>
      <sheetName val="03.09"/>
      <sheetName val="03.10"/>
      <sheetName val="03.11"/>
      <sheetName val="03.12"/>
      <sheetName val="03.13"/>
      <sheetName val="03.16"/>
      <sheetName val="03.17"/>
      <sheetName val="03.18"/>
      <sheetName val="03.19"/>
      <sheetName val="03.20"/>
      <sheetName val="03.23"/>
      <sheetName val="03.24"/>
      <sheetName val="03.25"/>
      <sheetName val="03.26"/>
      <sheetName val="03.27"/>
      <sheetName val="03.30"/>
      <sheetName val="03.31"/>
      <sheetName val="04.01"/>
      <sheetName val="04.02"/>
      <sheetName val="04.03"/>
      <sheetName val="04.06"/>
      <sheetName val="04.07"/>
      <sheetName val="04.08"/>
      <sheetName val="04.09"/>
      <sheetName val="04.10"/>
      <sheetName val="04.13"/>
      <sheetName val="04.14"/>
      <sheetName val="04.16"/>
      <sheetName val="04.17"/>
      <sheetName val="04.20"/>
      <sheetName val="04.21"/>
      <sheetName val="04.22"/>
      <sheetName val="04.23"/>
      <sheetName val="04.24"/>
      <sheetName val="04.27"/>
      <sheetName val="04.28"/>
      <sheetName val="04.29"/>
      <sheetName val="05.04"/>
      <sheetName val="05.06"/>
      <sheetName val="05.07"/>
      <sheetName val="05.08"/>
      <sheetName val="05.11"/>
      <sheetName val="05.12"/>
      <sheetName val="05.13"/>
      <sheetName val="05.14"/>
      <sheetName val="05.15"/>
      <sheetName val="05.18"/>
      <sheetName val="05.19"/>
      <sheetName val="05.20"/>
      <sheetName val="05.21"/>
      <sheetName val="05.22"/>
      <sheetName val="05.25"/>
      <sheetName val="05.26"/>
      <sheetName val="05.27"/>
      <sheetName val="05.28"/>
      <sheetName val="05.29"/>
      <sheetName val="06.01"/>
      <sheetName val="06.02"/>
      <sheetName val="06.03"/>
      <sheetName val="06.04"/>
      <sheetName val="06.05"/>
      <sheetName val="06.08"/>
      <sheetName val="06.09"/>
      <sheetName val="06.10"/>
      <sheetName val="06.11"/>
      <sheetName val="06.12"/>
      <sheetName val="06.15"/>
      <sheetName val="06.16"/>
      <sheetName val="06.17"/>
      <sheetName val="06.18"/>
      <sheetName val="06.19"/>
      <sheetName val="06.22"/>
      <sheetName val="06.23"/>
      <sheetName val="06.24"/>
      <sheetName val="06.25"/>
      <sheetName val="06.26"/>
      <sheetName val="06.29"/>
      <sheetName val="06.30"/>
      <sheetName val="07.01"/>
      <sheetName val="07.02"/>
      <sheetName val="07.03"/>
      <sheetName val="07.06"/>
      <sheetName val="07.07"/>
      <sheetName val="07.08"/>
      <sheetName val="07.09"/>
      <sheetName val="07.10"/>
      <sheetName val="07.13"/>
      <sheetName val="07.14"/>
      <sheetName val="07.15"/>
      <sheetName val="07.16"/>
      <sheetName val="07.17"/>
      <sheetName val="07.20"/>
      <sheetName val="07.21"/>
      <sheetName val="07.22"/>
      <sheetName val="07.23"/>
      <sheetName val="07.24"/>
      <sheetName val="07.27"/>
      <sheetName val="07.28"/>
      <sheetName val="07.29"/>
      <sheetName val="07.30"/>
      <sheetName val="07.31"/>
      <sheetName val="02.03."/>
      <sheetName val="02.04."/>
      <sheetName val="02.07."/>
      <sheetName val="02.08."/>
      <sheetName val="02.09"/>
      <sheetName val="02.10."/>
      <sheetName val="02.11."/>
      <sheetName val="02.14."/>
      <sheetName val="02.15."/>
      <sheetName val="02.16."/>
      <sheetName val="02.17."/>
      <sheetName val="02.18."/>
      <sheetName val="02.21."/>
      <sheetName val="02.22."/>
      <sheetName val="02.23."/>
      <sheetName val="02.24."/>
      <sheetName val="02.25."/>
      <sheetName val="02.28."/>
      <sheetName val="03.02."/>
      <sheetName val="03.03."/>
      <sheetName val="03.04."/>
      <sheetName val="03.07."/>
      <sheetName val="03.08."/>
      <sheetName val="03.10."/>
      <sheetName val="03.11."/>
      <sheetName val="03.15."/>
      <sheetName val="03.16."/>
      <sheetName val="03.17."/>
      <sheetName val="03.18."/>
      <sheetName val="03.21."/>
      <sheetName val="03.22."/>
      <sheetName val="03.23."/>
      <sheetName val="파워물류"/>
      <sheetName val="03.24."/>
      <sheetName val="03.25."/>
      <sheetName val="03.28."/>
      <sheetName val="03.29."/>
      <sheetName val="03.30."/>
      <sheetName val="03.31."/>
      <sheetName val="04.01."/>
      <sheetName val="04.04."/>
      <sheetName val="04.05."/>
      <sheetName val="04.06."/>
      <sheetName val="04.07."/>
      <sheetName val="04.08."/>
      <sheetName val="04.11."/>
      <sheetName val="04.12."/>
      <sheetName val="04.13."/>
      <sheetName val="04.14."/>
      <sheetName val="04.15."/>
      <sheetName val="04.18."/>
      <sheetName val="04.19."/>
      <sheetName val="04.20."/>
      <sheetName val="04.21."/>
      <sheetName val="04.22."/>
      <sheetName val="04.25."/>
      <sheetName val="04.26."/>
      <sheetName val="04.27."/>
      <sheetName val="04.28."/>
      <sheetName val="04.29."/>
      <sheetName val="05.02."/>
      <sheetName val="05.03."/>
      <sheetName val="05.04."/>
      <sheetName val="05.06."/>
      <sheetName val="05.09."/>
      <sheetName val="05.10."/>
      <sheetName val="05.11."/>
      <sheetName val="05.12."/>
      <sheetName val="05.13."/>
      <sheetName val="05.16."/>
      <sheetName val="05.17."/>
      <sheetName val="05.18."/>
      <sheetName val="05.19."/>
      <sheetName val="05.20."/>
      <sheetName val="05.23."/>
      <sheetName val="05.24."/>
      <sheetName val="05.25."/>
      <sheetName val="05.26."/>
      <sheetName val="05.27."/>
      <sheetName val="05.30."/>
      <sheetName val="05.31"/>
      <sheetName val="06.02."/>
      <sheetName val="06.03."/>
      <sheetName val="06.07."/>
      <sheetName val="06.08."/>
      <sheetName val="06.09."/>
      <sheetName val="06.10."/>
      <sheetName val="06.13."/>
      <sheetName val="06.14."/>
      <sheetName val="06.15."/>
      <sheetName val="06.16."/>
      <sheetName val="06.17."/>
      <sheetName val="06.20."/>
      <sheetName val="06.21."/>
      <sheetName val="06.22."/>
      <sheetName val="06.23."/>
      <sheetName val="06.24."/>
      <sheetName val="06.27."/>
      <sheetName val="06.28."/>
      <sheetName val="06.29."/>
      <sheetName val="06.30."/>
      <sheetName val="07.01."/>
      <sheetName val="07.04."/>
      <sheetName val="07.05."/>
      <sheetName val="07.06."/>
      <sheetName val="07.07."/>
      <sheetName val="07.08."/>
      <sheetName val="07.11."/>
      <sheetName val="07.12."/>
      <sheetName val="07.13."/>
      <sheetName val="07.14."/>
      <sheetName val="07.15."/>
      <sheetName val="07.18."/>
      <sheetName val="07.19."/>
      <sheetName val="07.20."/>
      <sheetName val="07.21."/>
      <sheetName val="07.22."/>
      <sheetName val="07.25."/>
      <sheetName val="07.26."/>
      <sheetName val="07.27."/>
      <sheetName val="07.28."/>
      <sheetName val="07.29."/>
      <sheetName val="08.01."/>
      <sheetName val="08.02."/>
      <sheetName val="08.03."/>
      <sheetName val="08.04."/>
      <sheetName val="08.05."/>
      <sheetName val="08.08."/>
      <sheetName val="08.09."/>
      <sheetName val="08.10."/>
      <sheetName val="08.11."/>
      <sheetName val="08.12."/>
      <sheetName val="08.16."/>
      <sheetName val="08.17."/>
      <sheetName val="08.18."/>
      <sheetName val="08.19."/>
      <sheetName val="08.22."/>
      <sheetName val="08.23."/>
      <sheetName val="08.24."/>
      <sheetName val="08.25."/>
      <sheetName val="08.26."/>
      <sheetName val="08.29."/>
      <sheetName val="08.30."/>
      <sheetName val="08.31."/>
      <sheetName val="09.01."/>
      <sheetName val="09.02."/>
      <sheetName val="09.05."/>
      <sheetName val="09.06."/>
      <sheetName val="09.07."/>
      <sheetName val="09.08."/>
      <sheetName val="09.13."/>
      <sheetName val="09.14."/>
      <sheetName val="09.15."/>
      <sheetName val="09.16."/>
      <sheetName val="09.19."/>
      <sheetName val="09.20."/>
      <sheetName val="09.21."/>
      <sheetName val="09.22."/>
      <sheetName val="09.23."/>
      <sheetName val="09.26."/>
      <sheetName val="09.27."/>
      <sheetName val="09.28."/>
      <sheetName val="09.29."/>
      <sheetName val="09.30."/>
      <sheetName val="10.04."/>
      <sheetName val="10.05."/>
      <sheetName val="10.06."/>
      <sheetName val="10.07."/>
      <sheetName val="10.11."/>
      <sheetName val="10.12."/>
      <sheetName val="10.13."/>
      <sheetName val="10.14."/>
      <sheetName val="10.17."/>
      <sheetName val="10.18."/>
      <sheetName val="10.19."/>
      <sheetName val="10.20."/>
      <sheetName val="10.21."/>
      <sheetName val="10.24."/>
      <sheetName val="10.25."/>
      <sheetName val="10.26."/>
      <sheetName val="10.27."/>
      <sheetName val="10.28."/>
      <sheetName val="10.31."/>
      <sheetName val="11.01."/>
      <sheetName val="11.02."/>
      <sheetName val="11.03."/>
      <sheetName val="11.04."/>
      <sheetName val="11.07."/>
      <sheetName val="11.08."/>
      <sheetName val="11.09."/>
      <sheetName val="11.10."/>
      <sheetName val="11.11."/>
      <sheetName val="11.14."/>
      <sheetName val="11.15."/>
      <sheetName val="11.16."/>
      <sheetName val="11.17."/>
      <sheetName val="11.18."/>
      <sheetName val="11.21."/>
      <sheetName val="11.22."/>
      <sheetName val="11.23."/>
      <sheetName val="11.24."/>
      <sheetName val="11.25."/>
      <sheetName val="11.28."/>
      <sheetName val="11.29."/>
      <sheetName val="11.30."/>
      <sheetName val="12.01."/>
      <sheetName val="12.02."/>
      <sheetName val="12.05."/>
      <sheetName val="12.06."/>
      <sheetName val="12.07."/>
      <sheetName val="12.08."/>
      <sheetName val="12.09."/>
      <sheetName val="12.12."/>
      <sheetName val="12.13."/>
      <sheetName val="12.14."/>
      <sheetName val="12.15."/>
      <sheetName val="12.16."/>
      <sheetName val="12.19."/>
      <sheetName val="12.20."/>
      <sheetName val="12.21."/>
      <sheetName val="12.22."/>
      <sheetName val="12.23."/>
      <sheetName val="12.26."/>
      <sheetName val="12.27."/>
      <sheetName val="12.28."/>
      <sheetName val="12.29."/>
      <sheetName val="총괄"/>
      <sheetName val="사무실(A)"/>
      <sheetName val="사무실(B)"/>
      <sheetName val="레인보우코리아"/>
      <sheetName val="신세계"/>
      <sheetName val="롯데"/>
      <sheetName val="현대"/>
      <sheetName val="홈앤"/>
      <sheetName val="GS"/>
      <sheetName val="CJ"/>
      <sheetName val="공영"/>
      <sheetName val="마스크팩_슬로우테라피"/>
      <sheetName val="장로젯"/>
      <sheetName val="블랙체인지"/>
      <sheetName val="립스틱"/>
      <sheetName val="멀티쿠션"/>
      <sheetName val="엔젤밤"/>
      <sheetName val="쟈스 선패치"/>
      <sheetName val="쟈스 멀티밤"/>
      <sheetName val="칼비사노"/>
      <sheetName val="아트델리6"/>
      <sheetName val="슬로우테라피"/>
      <sheetName val="아트델리5"/>
      <sheetName val="블러링벨벳 틴트"/>
      <sheetName val="앰플3"/>
      <sheetName val="볼륨짱짱2"/>
      <sheetName val="선쿠션3"/>
      <sheetName val="아트델리4"/>
      <sheetName val="앰플2"/>
      <sheetName val="세니타이저"/>
      <sheetName val="코코미라클"/>
      <sheetName val="핸드밤"/>
      <sheetName val="온라인용 쿠션"/>
      <sheetName val="마스카라"/>
      <sheetName val="염모제"/>
      <sheetName val="샴푸 380"/>
      <sheetName val="샴푸 500"/>
      <sheetName val="샴푸1,000"/>
      <sheetName val="시카선"/>
      <sheetName val="트리트먼트"/>
      <sheetName val="앰플1"/>
      <sheetName val="P9"/>
      <sheetName val="20락"/>
      <sheetName val="선쿠션2"/>
      <sheetName val="헤어쿠션"/>
      <sheetName val="P8"/>
      <sheetName val="AD3"/>
      <sheetName val="진주"/>
      <sheetName val="P7.5"/>
      <sheetName val="진생"/>
      <sheetName val="선쿠션"/>
      <sheetName val="P7"/>
      <sheetName val="AD"/>
      <sheetName val="P6"/>
      <sheetName val="선겔"/>
      <sheetName val="볼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>
        <row r="2">
          <cell r="P2">
            <v>44925</v>
          </cell>
        </row>
      </sheetData>
      <sheetData sheetId="415"/>
      <sheetData sheetId="416">
        <row r="2">
          <cell r="J2">
            <v>44925</v>
          </cell>
        </row>
        <row r="4">
          <cell r="C4" t="str">
            <v>제품명</v>
          </cell>
          <cell r="D4" t="str">
            <v>전일재고</v>
          </cell>
          <cell r="E4" t="str">
            <v>당일입고</v>
          </cell>
          <cell r="H4" t="str">
            <v>당일출고</v>
          </cell>
          <cell r="L4" t="str">
            <v>당일재고</v>
          </cell>
          <cell r="M4" t="str">
            <v>비고</v>
          </cell>
        </row>
        <row r="5">
          <cell r="E5" t="str">
            <v>홈쇼핑사</v>
          </cell>
          <cell r="F5" t="str">
            <v>고객반품</v>
          </cell>
          <cell r="G5" t="str">
            <v>기타</v>
          </cell>
          <cell r="H5" t="str">
            <v>A품선별</v>
          </cell>
          <cell r="I5" t="str">
            <v>A품전환</v>
          </cell>
          <cell r="J5" t="str">
            <v>리필본품화</v>
          </cell>
          <cell r="K5" t="str">
            <v>폐기</v>
          </cell>
        </row>
        <row r="6">
          <cell r="C6" t="str">
            <v>총계</v>
          </cell>
          <cell r="D6">
            <v>5593</v>
          </cell>
          <cell r="E6">
            <v>0</v>
          </cell>
          <cell r="F6">
            <v>257</v>
          </cell>
          <cell r="G6">
            <v>0</v>
          </cell>
          <cell r="H6">
            <v>235</v>
          </cell>
          <cell r="I6">
            <v>6</v>
          </cell>
          <cell r="J6">
            <v>0</v>
          </cell>
          <cell r="K6">
            <v>8</v>
          </cell>
          <cell r="L6">
            <v>5601</v>
          </cell>
          <cell r="M6">
            <v>0</v>
          </cell>
        </row>
        <row r="7">
          <cell r="C7" t="str">
            <v>슬로우테라피 구슬 앰플 마스크 유칼립투스 진정(10개입)</v>
          </cell>
          <cell r="D7">
            <v>0</v>
          </cell>
          <cell r="E7">
            <v>0</v>
          </cell>
          <cell r="L7">
            <v>0</v>
          </cell>
        </row>
        <row r="8">
          <cell r="C8" t="str">
            <v>슬로우테라피 구슬 앰플 마스크 유칼립투스 진정</v>
          </cell>
          <cell r="D8">
            <v>0</v>
          </cell>
          <cell r="E8">
            <v>0</v>
          </cell>
          <cell r="L8">
            <v>0</v>
          </cell>
        </row>
        <row r="9">
          <cell r="C9" t="str">
            <v>슬로우테라피 구슬 앰플 마스크 브라이토닝 비타(10개입)</v>
          </cell>
          <cell r="D9">
            <v>0</v>
          </cell>
          <cell r="E9">
            <v>0</v>
          </cell>
          <cell r="L9">
            <v>0</v>
          </cell>
        </row>
        <row r="10">
          <cell r="C10" t="str">
            <v>슬로우테라피 구슬 앰플 마스크 브라이토닝 비타</v>
          </cell>
          <cell r="D10">
            <v>0</v>
          </cell>
          <cell r="E10">
            <v>0</v>
          </cell>
          <cell r="L10">
            <v>0</v>
          </cell>
        </row>
        <row r="11">
          <cell r="C11" t="str">
            <v>슬로우테라피 구슬 앰플 마스크 그린토마토 모공(10개입)</v>
          </cell>
          <cell r="D11">
            <v>0</v>
          </cell>
          <cell r="E11">
            <v>0</v>
          </cell>
          <cell r="L11">
            <v>0</v>
          </cell>
        </row>
        <row r="12">
          <cell r="C12" t="str">
            <v>슬로우테라피 구슬 앰플 마스크 그린토마토 모공</v>
          </cell>
          <cell r="D12">
            <v>0</v>
          </cell>
          <cell r="E12">
            <v>0</v>
          </cell>
          <cell r="L12">
            <v>0</v>
          </cell>
        </row>
        <row r="13">
          <cell r="C13" t="str">
            <v>슬로우테라피 구슬 앰플 마스크 화이트밀크 브라이트닝(10개입)</v>
          </cell>
          <cell r="D13">
            <v>0</v>
          </cell>
          <cell r="E13">
            <v>0</v>
          </cell>
          <cell r="L13">
            <v>0</v>
          </cell>
        </row>
        <row r="14">
          <cell r="C14" t="str">
            <v>슬로우테라피 구슬 앰플 마스크 화이트밀크 브라이트닝</v>
          </cell>
          <cell r="D14">
            <v>0</v>
          </cell>
          <cell r="E14">
            <v>0</v>
          </cell>
          <cell r="L14">
            <v>0</v>
          </cell>
        </row>
        <row r="15">
          <cell r="C15" t="str">
            <v>슬로우테라피 구슬 앰플 마스크 카멜리아 탄력(10개입)</v>
          </cell>
          <cell r="D15">
            <v>0</v>
          </cell>
          <cell r="E15">
            <v>0</v>
          </cell>
          <cell r="L15">
            <v>0</v>
          </cell>
        </row>
        <row r="16">
          <cell r="C16" t="str">
            <v>슬로우테라피 구슬 앰플 마스크 카멜리아 탄력</v>
          </cell>
          <cell r="D16">
            <v>0</v>
          </cell>
          <cell r="E16">
            <v>0</v>
          </cell>
          <cell r="L16">
            <v>0</v>
          </cell>
        </row>
        <row r="17">
          <cell r="C17" t="str">
            <v>슬로우테라피 구슬앰플 마스크 소계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</row>
        <row r="18">
          <cell r="C18" t="str">
            <v>장로젯 라부 셀룰라 앰플 엘릭시어 엑스이피018 50미리</v>
          </cell>
          <cell r="D18">
            <v>41</v>
          </cell>
          <cell r="E18">
            <v>0</v>
          </cell>
          <cell r="F18">
            <v>66</v>
          </cell>
          <cell r="H18">
            <v>54</v>
          </cell>
          <cell r="I18">
            <v>3</v>
          </cell>
          <cell r="K18">
            <v>1</v>
          </cell>
          <cell r="L18">
            <v>49</v>
          </cell>
        </row>
        <row r="19">
          <cell r="C19" t="str">
            <v>장로젯 라부 셀룰라 앰플 엘릭시어 엑스이피018 20미리</v>
          </cell>
          <cell r="D19">
            <v>2</v>
          </cell>
          <cell r="E19">
            <v>0</v>
          </cell>
          <cell r="L19">
            <v>2</v>
          </cell>
        </row>
        <row r="20">
          <cell r="D20">
            <v>43</v>
          </cell>
          <cell r="E20">
            <v>0</v>
          </cell>
          <cell r="F20">
            <v>66</v>
          </cell>
          <cell r="G20">
            <v>0</v>
          </cell>
          <cell r="H20">
            <v>54</v>
          </cell>
          <cell r="I20">
            <v>3</v>
          </cell>
          <cell r="J20">
            <v>0</v>
          </cell>
          <cell r="K20">
            <v>1</v>
          </cell>
          <cell r="L20">
            <v>51</v>
          </cell>
        </row>
        <row r="21">
          <cell r="C21" t="str">
            <v>블랙 체인지 샴푸(자연갈색)</v>
          </cell>
          <cell r="D21">
            <v>0</v>
          </cell>
          <cell r="E21">
            <v>0</v>
          </cell>
          <cell r="F21">
            <v>8</v>
          </cell>
          <cell r="H21">
            <v>6</v>
          </cell>
          <cell r="K21">
            <v>2</v>
          </cell>
          <cell r="L21">
            <v>0</v>
          </cell>
        </row>
        <row r="22">
          <cell r="C22" t="str">
            <v>블랙 체인지 샴푸(흑갈색)</v>
          </cell>
          <cell r="D22">
            <v>0</v>
          </cell>
          <cell r="E22">
            <v>0</v>
          </cell>
          <cell r="F22">
            <v>5</v>
          </cell>
          <cell r="H22">
            <v>5</v>
          </cell>
          <cell r="L22">
            <v>0</v>
          </cell>
        </row>
        <row r="23">
          <cell r="C23" t="str">
            <v>블랙 체인지 샴푸 소계</v>
          </cell>
          <cell r="D23">
            <v>0</v>
          </cell>
          <cell r="E23">
            <v>0</v>
          </cell>
          <cell r="F23">
            <v>13</v>
          </cell>
          <cell r="G23">
            <v>0</v>
          </cell>
          <cell r="H23">
            <v>11</v>
          </cell>
          <cell r="I23">
            <v>0</v>
          </cell>
          <cell r="J23">
            <v>0</v>
          </cell>
          <cell r="K23">
            <v>2</v>
          </cell>
          <cell r="L23">
            <v>0</v>
          </cell>
        </row>
        <row r="24">
          <cell r="C24" t="str">
            <v>듀얼웨어 립 글로우밤001</v>
          </cell>
          <cell r="D24">
            <v>178</v>
          </cell>
          <cell r="E24">
            <v>0</v>
          </cell>
          <cell r="F24">
            <v>2</v>
          </cell>
          <cell r="H24">
            <v>2</v>
          </cell>
          <cell r="L24">
            <v>178</v>
          </cell>
        </row>
        <row r="25">
          <cell r="C25" t="str">
            <v>듀얼웨어 립 글로우밤002</v>
          </cell>
          <cell r="D25">
            <v>153</v>
          </cell>
          <cell r="E25">
            <v>0</v>
          </cell>
          <cell r="F25">
            <v>2</v>
          </cell>
          <cell r="H25">
            <v>2</v>
          </cell>
          <cell r="L25">
            <v>153</v>
          </cell>
        </row>
        <row r="26">
          <cell r="C26" t="str">
            <v>듀얼웨어 립 글로우밤003</v>
          </cell>
          <cell r="D26">
            <v>164</v>
          </cell>
          <cell r="E26">
            <v>0</v>
          </cell>
          <cell r="F26">
            <v>2</v>
          </cell>
          <cell r="H26">
            <v>2</v>
          </cell>
          <cell r="L26">
            <v>164</v>
          </cell>
        </row>
        <row r="27">
          <cell r="C27" t="str">
            <v>듀얼웨어 립 글로우밤004</v>
          </cell>
          <cell r="D27">
            <v>163</v>
          </cell>
          <cell r="E27">
            <v>0</v>
          </cell>
          <cell r="F27">
            <v>2</v>
          </cell>
          <cell r="H27">
            <v>2</v>
          </cell>
          <cell r="L27">
            <v>163</v>
          </cell>
        </row>
        <row r="28">
          <cell r="C28" t="str">
            <v>맥시마이저 립 글로우 밤 001</v>
          </cell>
          <cell r="D28">
            <v>115</v>
          </cell>
          <cell r="E28">
            <v>0</v>
          </cell>
          <cell r="F28">
            <v>2</v>
          </cell>
          <cell r="H28">
            <v>2</v>
          </cell>
          <cell r="L28">
            <v>115</v>
          </cell>
        </row>
        <row r="29">
          <cell r="C29" t="str">
            <v>맥시마이저 립 글로우 밤 002</v>
          </cell>
          <cell r="D29">
            <v>92</v>
          </cell>
          <cell r="E29">
            <v>0</v>
          </cell>
          <cell r="F29">
            <v>2</v>
          </cell>
          <cell r="H29">
            <v>2</v>
          </cell>
          <cell r="L29">
            <v>92</v>
          </cell>
        </row>
        <row r="30">
          <cell r="C30" t="str">
            <v>맥시마이저 립 글로우 밤 003</v>
          </cell>
          <cell r="D30">
            <v>99</v>
          </cell>
          <cell r="E30">
            <v>0</v>
          </cell>
          <cell r="F30">
            <v>2</v>
          </cell>
          <cell r="H30">
            <v>2</v>
          </cell>
          <cell r="L30">
            <v>99</v>
          </cell>
        </row>
        <row r="31">
          <cell r="C31" t="str">
            <v>립 글로우 밤 소계</v>
          </cell>
          <cell r="D31">
            <v>964</v>
          </cell>
          <cell r="E31">
            <v>0</v>
          </cell>
          <cell r="F31">
            <v>14</v>
          </cell>
          <cell r="G31">
            <v>0</v>
          </cell>
          <cell r="H31">
            <v>14</v>
          </cell>
          <cell r="I31">
            <v>0</v>
          </cell>
          <cell r="J31">
            <v>0</v>
          </cell>
          <cell r="K31">
            <v>0</v>
          </cell>
          <cell r="L31">
            <v>964</v>
          </cell>
        </row>
        <row r="32">
          <cell r="C32" t="str">
            <v>쟈스 콜라겐 멀티밤</v>
          </cell>
          <cell r="D32">
            <v>0</v>
          </cell>
          <cell r="E32">
            <v>0</v>
          </cell>
          <cell r="L32">
            <v>0</v>
          </cell>
        </row>
        <row r="33">
          <cell r="C33" t="str">
            <v>쟈스 후르츠 키스밤(피치코랄)</v>
          </cell>
          <cell r="D33">
            <v>4</v>
          </cell>
          <cell r="E33">
            <v>0</v>
          </cell>
          <cell r="L33">
            <v>4</v>
          </cell>
        </row>
        <row r="34">
          <cell r="C34" t="str">
            <v>쟈스 콜라겐 세콜지 앰플 미스트</v>
          </cell>
          <cell r="D34">
            <v>112</v>
          </cell>
          <cell r="E34">
            <v>0</v>
          </cell>
          <cell r="L34">
            <v>112</v>
          </cell>
        </row>
        <row r="35">
          <cell r="C35" t="str">
            <v>쟈스 콜라겐 밀키 크림</v>
          </cell>
          <cell r="D35">
            <v>4</v>
          </cell>
          <cell r="E35">
            <v>0</v>
          </cell>
          <cell r="L35">
            <v>4</v>
          </cell>
        </row>
        <row r="36">
          <cell r="C36" t="str">
            <v>쟈스 콜라겐 밀키 앰플</v>
          </cell>
          <cell r="D36">
            <v>7</v>
          </cell>
          <cell r="E36">
            <v>0</v>
          </cell>
          <cell r="L36">
            <v>7</v>
          </cell>
        </row>
        <row r="37">
          <cell r="C37" t="str">
            <v>쟈스 콜라겐 밀키 아이크림</v>
          </cell>
          <cell r="D37">
            <v>10</v>
          </cell>
          <cell r="E37">
            <v>0</v>
          </cell>
          <cell r="L37">
            <v>10</v>
          </cell>
        </row>
        <row r="38">
          <cell r="C38" t="str">
            <v>쟈스 멀티밤 단품 소계</v>
          </cell>
          <cell r="D38">
            <v>137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137</v>
          </cell>
        </row>
        <row r="39">
          <cell r="C39" t="str">
            <v>쟈스 콜라겐 글로우 업 엔젤 밤 (블랙)</v>
          </cell>
          <cell r="D39">
            <v>0</v>
          </cell>
          <cell r="E39">
            <v>0</v>
          </cell>
          <cell r="L39">
            <v>0</v>
          </cell>
        </row>
        <row r="40">
          <cell r="C40" t="str">
            <v>쟈스 콜라겐 글로우 업 엔젤 밤 (핑크)</v>
          </cell>
          <cell r="D40">
            <v>0</v>
          </cell>
          <cell r="E40">
            <v>0</v>
          </cell>
          <cell r="L40">
            <v>0</v>
          </cell>
        </row>
        <row r="41">
          <cell r="C41" t="str">
            <v>쟈스 콜라겐 글로우 업 엔젤 밤 (오렌지)</v>
          </cell>
          <cell r="D41">
            <v>0</v>
          </cell>
          <cell r="E41">
            <v>0</v>
          </cell>
          <cell r="L41">
            <v>0</v>
          </cell>
        </row>
        <row r="42">
          <cell r="C42" t="str">
            <v>쟈스 엔젤 밤 단품 소계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C43" t="str">
            <v>쟈스 콜라겐 프로 컷 화이트닝 패치 소형 베이지 (일반)</v>
          </cell>
          <cell r="D43">
            <v>59</v>
          </cell>
          <cell r="E43">
            <v>0</v>
          </cell>
          <cell r="L43">
            <v>59</v>
          </cell>
        </row>
        <row r="44">
          <cell r="C44" t="str">
            <v>쟈스 콜라겐 프로 컷 화이트닝 패치 소형 (멀티)</v>
          </cell>
          <cell r="D44">
            <v>51</v>
          </cell>
          <cell r="E44">
            <v>0</v>
          </cell>
          <cell r="L44">
            <v>51</v>
          </cell>
        </row>
        <row r="45">
          <cell r="C45" t="str">
            <v>쟈스 콜라겐 프로 컷 화이트닝 패치 대형</v>
          </cell>
          <cell r="D45">
            <v>166</v>
          </cell>
          <cell r="E45">
            <v>0</v>
          </cell>
          <cell r="L45">
            <v>166</v>
          </cell>
        </row>
        <row r="46">
          <cell r="C46" t="str">
            <v>쟈스 콜라겐 프로 컷 화이트닝 패치 마스크형</v>
          </cell>
          <cell r="D46">
            <v>3</v>
          </cell>
          <cell r="E46">
            <v>0</v>
          </cell>
          <cell r="L46">
            <v>3</v>
          </cell>
        </row>
        <row r="47">
          <cell r="C47" t="str">
            <v>쟈스 콜라겐 프로 컷 화이트닝 패치 소형 베이지 파우치</v>
          </cell>
          <cell r="D47">
            <v>11</v>
          </cell>
          <cell r="E47">
            <v>0</v>
          </cell>
          <cell r="L47">
            <v>11</v>
          </cell>
        </row>
        <row r="48">
          <cell r="C48" t="str">
            <v>쟈스 선패치 단품 소계</v>
          </cell>
          <cell r="D48">
            <v>290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290</v>
          </cell>
        </row>
        <row r="49">
          <cell r="C49" t="str">
            <v>아트델리 아이밤 멀티쿠션 #그린</v>
          </cell>
          <cell r="D49">
            <v>9</v>
          </cell>
          <cell r="E49">
            <v>0</v>
          </cell>
          <cell r="F49">
            <v>21</v>
          </cell>
          <cell r="H49">
            <v>19</v>
          </cell>
          <cell r="K49">
            <v>2</v>
          </cell>
          <cell r="L49">
            <v>9</v>
          </cell>
        </row>
        <row r="50">
          <cell r="C50" t="str">
            <v>아트델리 아이밤 멀티쿠션 #핑크</v>
          </cell>
          <cell r="D50">
            <v>33</v>
          </cell>
          <cell r="E50">
            <v>0</v>
          </cell>
          <cell r="F50">
            <v>1</v>
          </cell>
          <cell r="H50">
            <v>1</v>
          </cell>
          <cell r="L50">
            <v>33</v>
          </cell>
        </row>
        <row r="51">
          <cell r="C51" t="str">
            <v>아트델리 아이밤 멀티쿠션 #블랙</v>
          </cell>
          <cell r="D51">
            <v>31</v>
          </cell>
          <cell r="E51">
            <v>0</v>
          </cell>
          <cell r="F51">
            <v>24</v>
          </cell>
          <cell r="H51">
            <v>23</v>
          </cell>
          <cell r="K51">
            <v>1</v>
          </cell>
          <cell r="L51">
            <v>31</v>
          </cell>
        </row>
        <row r="52">
          <cell r="C52" t="str">
            <v>아트델리 아이밤 멀티쿠션 #블랙(리필)</v>
          </cell>
          <cell r="D52">
            <v>8</v>
          </cell>
          <cell r="E52">
            <v>0</v>
          </cell>
          <cell r="F52">
            <v>58</v>
          </cell>
          <cell r="H52">
            <v>58</v>
          </cell>
          <cell r="L52">
            <v>8</v>
          </cell>
        </row>
        <row r="53">
          <cell r="C53" t="str">
            <v>아트델리 아이밤 멀티쿠션 #퍼플</v>
          </cell>
          <cell r="D53">
            <v>30</v>
          </cell>
          <cell r="E53">
            <v>0</v>
          </cell>
          <cell r="F53">
            <v>20</v>
          </cell>
          <cell r="H53">
            <v>18</v>
          </cell>
          <cell r="L53">
            <v>32</v>
          </cell>
        </row>
        <row r="54">
          <cell r="C54" t="str">
            <v>아트델리 아이밤 멀티쿠션 #골드</v>
          </cell>
          <cell r="D54">
            <v>10</v>
          </cell>
          <cell r="E54">
            <v>0</v>
          </cell>
          <cell r="F54">
            <v>4</v>
          </cell>
          <cell r="H54">
            <v>4</v>
          </cell>
          <cell r="L54">
            <v>10</v>
          </cell>
        </row>
        <row r="55">
          <cell r="C55" t="str">
            <v>아트델리 아이밤 멀티쿠션 #레드</v>
          </cell>
          <cell r="D55">
            <v>1</v>
          </cell>
          <cell r="E55">
            <v>0</v>
          </cell>
          <cell r="F55">
            <v>4</v>
          </cell>
          <cell r="H55">
            <v>4</v>
          </cell>
          <cell r="L55">
            <v>1</v>
          </cell>
        </row>
        <row r="56">
          <cell r="C56" t="str">
            <v>아트델리 멀티쿠션 단품 소계</v>
          </cell>
          <cell r="D56">
            <v>122</v>
          </cell>
          <cell r="E56">
            <v>0</v>
          </cell>
          <cell r="F56">
            <v>132</v>
          </cell>
          <cell r="G56">
            <v>0</v>
          </cell>
          <cell r="H56">
            <v>127</v>
          </cell>
          <cell r="I56">
            <v>0</v>
          </cell>
          <cell r="J56">
            <v>0</v>
          </cell>
          <cell r="K56">
            <v>3</v>
          </cell>
          <cell r="L56">
            <v>124</v>
          </cell>
        </row>
        <row r="57">
          <cell r="C57" t="str">
            <v>칼비사노 엑스트라 캐비아 크림</v>
          </cell>
          <cell r="D57">
            <v>172</v>
          </cell>
          <cell r="E57">
            <v>0</v>
          </cell>
          <cell r="F57">
            <v>12</v>
          </cell>
          <cell r="H57">
            <v>11</v>
          </cell>
          <cell r="I57">
            <v>3</v>
          </cell>
          <cell r="L57">
            <v>170</v>
          </cell>
        </row>
        <row r="58">
          <cell r="C58" t="str">
            <v>칼비사노 엑스트라 캐비아 앰플</v>
          </cell>
          <cell r="D58">
            <v>2</v>
          </cell>
          <cell r="E58">
            <v>0</v>
          </cell>
          <cell r="L58">
            <v>2</v>
          </cell>
        </row>
        <row r="59">
          <cell r="C59" t="str">
            <v>칼비사노 엑스트라 캐비아 앰플(실버)</v>
          </cell>
          <cell r="D59">
            <v>163</v>
          </cell>
          <cell r="E59">
            <v>0</v>
          </cell>
          <cell r="L59">
            <v>163</v>
          </cell>
        </row>
        <row r="60">
          <cell r="C60" t="str">
            <v>칼비사노 퓨어 골드 캐비아 앰플</v>
          </cell>
          <cell r="D60">
            <v>31</v>
          </cell>
          <cell r="E60">
            <v>0</v>
          </cell>
          <cell r="F60">
            <v>12</v>
          </cell>
          <cell r="H60">
            <v>12</v>
          </cell>
          <cell r="L60">
            <v>31</v>
          </cell>
        </row>
        <row r="61">
          <cell r="C61" t="str">
            <v>칼비사노 1주년 패키지 크림</v>
          </cell>
          <cell r="D61">
            <v>3</v>
          </cell>
          <cell r="E61">
            <v>0</v>
          </cell>
          <cell r="F61">
            <v>3</v>
          </cell>
          <cell r="H61">
            <v>3</v>
          </cell>
          <cell r="L61">
            <v>3</v>
          </cell>
        </row>
        <row r="62">
          <cell r="C62" t="str">
            <v>칼비사노 엑스트라 캐비아 크림(20g)</v>
          </cell>
          <cell r="D62">
            <v>0</v>
          </cell>
          <cell r="E62">
            <v>0</v>
          </cell>
          <cell r="L62">
            <v>0</v>
          </cell>
        </row>
        <row r="63">
          <cell r="C63" t="str">
            <v>칼비사노 엑스트라 캐비아 단품 소계</v>
          </cell>
          <cell r="D63">
            <v>371</v>
          </cell>
          <cell r="E63">
            <v>0</v>
          </cell>
          <cell r="F63">
            <v>27</v>
          </cell>
          <cell r="G63">
            <v>0</v>
          </cell>
          <cell r="H63">
            <v>26</v>
          </cell>
          <cell r="I63">
            <v>3</v>
          </cell>
          <cell r="J63">
            <v>0</v>
          </cell>
          <cell r="K63">
            <v>0</v>
          </cell>
          <cell r="L63">
            <v>369</v>
          </cell>
        </row>
        <row r="64">
          <cell r="C64" t="str">
            <v>카밍 에센스 토너</v>
          </cell>
          <cell r="D64">
            <v>0</v>
          </cell>
          <cell r="E64">
            <v>0</v>
          </cell>
          <cell r="L64">
            <v>0</v>
          </cell>
        </row>
        <row r="65">
          <cell r="C65" t="str">
            <v>카밍 밸런싱 에멀전</v>
          </cell>
          <cell r="D65">
            <v>1</v>
          </cell>
          <cell r="E65">
            <v>0</v>
          </cell>
          <cell r="L65">
            <v>1</v>
          </cell>
        </row>
        <row r="66">
          <cell r="C66" t="str">
            <v>쓰리피 카밍 구슬 앰플</v>
          </cell>
          <cell r="D66">
            <v>0</v>
          </cell>
          <cell r="E66">
            <v>0</v>
          </cell>
          <cell r="L66">
            <v>0</v>
          </cell>
        </row>
        <row r="67">
          <cell r="C67" t="str">
            <v>카밍 피토바이옴 크림</v>
          </cell>
          <cell r="D67">
            <v>0</v>
          </cell>
          <cell r="E67">
            <v>0</v>
          </cell>
          <cell r="L67">
            <v>0</v>
          </cell>
        </row>
        <row r="68">
          <cell r="C68" t="str">
            <v>카밍 오아시스 클리어 패드</v>
          </cell>
          <cell r="D68">
            <v>0</v>
          </cell>
          <cell r="E68">
            <v>0</v>
          </cell>
          <cell r="L68">
            <v>0</v>
          </cell>
        </row>
        <row r="69">
          <cell r="C69" t="str">
            <v>쓰리피 카밍 구슬 앰플 2ml 파우치</v>
          </cell>
          <cell r="D69">
            <v>0</v>
          </cell>
          <cell r="E69">
            <v>0</v>
          </cell>
          <cell r="L69">
            <v>0</v>
          </cell>
        </row>
        <row r="70">
          <cell r="C70" t="str">
            <v>카밍 피토바이옴 크림 2ml 파우치</v>
          </cell>
          <cell r="D70">
            <v>0</v>
          </cell>
          <cell r="E70">
            <v>0</v>
          </cell>
          <cell r="L70">
            <v>0</v>
          </cell>
        </row>
        <row r="71">
          <cell r="C71" t="str">
            <v>슬로우 테라피 단품 소계</v>
          </cell>
          <cell r="D71">
            <v>1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1</v>
          </cell>
        </row>
        <row r="72">
          <cell r="C72" t="str">
            <v>아트델리 리얼 콜라겐 핏 커버 쿠션 본품(A) 민트</v>
          </cell>
          <cell r="D72">
            <v>1</v>
          </cell>
          <cell r="E72">
            <v>0</v>
          </cell>
          <cell r="L72">
            <v>1</v>
          </cell>
        </row>
        <row r="73">
          <cell r="C73" t="str">
            <v xml:space="preserve">아트델리 리얼 콜라겐 핏 커버 쿠션 리필(A) </v>
          </cell>
          <cell r="D73">
            <v>0</v>
          </cell>
          <cell r="E73">
            <v>0</v>
          </cell>
          <cell r="L73">
            <v>0</v>
          </cell>
        </row>
        <row r="74">
          <cell r="C74" t="str">
            <v>아트델리 리얼 콜라겐 핏 커버 쿠션 본품(B) 핑크</v>
          </cell>
          <cell r="D74">
            <v>2</v>
          </cell>
          <cell r="E74">
            <v>0</v>
          </cell>
          <cell r="L74">
            <v>2</v>
          </cell>
        </row>
        <row r="75">
          <cell r="C75" t="str">
            <v xml:space="preserve">아트델리 리얼 콜라겐 핏 커버 쿠션 리필(B) </v>
          </cell>
          <cell r="D75">
            <v>1</v>
          </cell>
          <cell r="E75">
            <v>0</v>
          </cell>
          <cell r="L75">
            <v>1</v>
          </cell>
        </row>
        <row r="76">
          <cell r="C76" t="str">
            <v>아트델리 리얼 콜라겐 밀키 크림</v>
          </cell>
          <cell r="D76">
            <v>19</v>
          </cell>
          <cell r="E76">
            <v>0</v>
          </cell>
          <cell r="L76">
            <v>19</v>
          </cell>
        </row>
        <row r="77">
          <cell r="C77" t="str">
            <v>아트델리 리얼 콜라겐 밀키 앰플</v>
          </cell>
          <cell r="D77">
            <v>12</v>
          </cell>
          <cell r="E77">
            <v>0</v>
          </cell>
          <cell r="L77">
            <v>12</v>
          </cell>
        </row>
        <row r="78">
          <cell r="C78" t="str">
            <v>아트델리 리얼 콜라겐 아이크림</v>
          </cell>
          <cell r="D78">
            <v>7</v>
          </cell>
          <cell r="E78">
            <v>0</v>
          </cell>
          <cell r="L78">
            <v>7</v>
          </cell>
        </row>
        <row r="79">
          <cell r="C79" t="str">
            <v>블러링 벨벳 틴트 Burning up 픽 레드 01</v>
          </cell>
          <cell r="D79">
            <v>1</v>
          </cell>
          <cell r="E79">
            <v>0</v>
          </cell>
          <cell r="L79">
            <v>1</v>
          </cell>
        </row>
        <row r="80">
          <cell r="C80" t="str">
            <v>블러링 벨벳 틴트 just feeling  베어 브릭 02</v>
          </cell>
          <cell r="D80">
            <v>2</v>
          </cell>
          <cell r="E80">
            <v>0</v>
          </cell>
          <cell r="L80">
            <v>2</v>
          </cell>
        </row>
        <row r="81">
          <cell r="C81" t="str">
            <v>블러링 벨벳 틴트 go to lip 미드나잇 누디 03</v>
          </cell>
          <cell r="D81">
            <v>0</v>
          </cell>
          <cell r="E81">
            <v>0</v>
          </cell>
          <cell r="L81">
            <v>0</v>
          </cell>
        </row>
        <row r="82">
          <cell r="C82" t="str">
            <v>블러링 벨벳 틴트 Botanic garden 로즈 다운 04</v>
          </cell>
          <cell r="D82">
            <v>1</v>
          </cell>
          <cell r="E82">
            <v>0</v>
          </cell>
          <cell r="L82">
            <v>1</v>
          </cell>
        </row>
        <row r="83">
          <cell r="C83" t="str">
            <v>블러링 벨벳 틴트 I love u  폴링 핑크 05</v>
          </cell>
          <cell r="D83">
            <v>2</v>
          </cell>
          <cell r="E83">
            <v>0</v>
          </cell>
          <cell r="L83">
            <v>2</v>
          </cell>
        </row>
        <row r="84">
          <cell r="C84" t="str">
            <v>아트델리6 단품 소계</v>
          </cell>
          <cell r="D84">
            <v>48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48</v>
          </cell>
        </row>
        <row r="85">
          <cell r="C85" t="str">
            <v>코코미라클 아이브로우 마커 336 (그레이쉬브라운)</v>
          </cell>
          <cell r="D85">
            <v>142</v>
          </cell>
          <cell r="E85">
            <v>0</v>
          </cell>
          <cell r="L85">
            <v>142</v>
          </cell>
        </row>
        <row r="86">
          <cell r="C86" t="str">
            <v>코코미라클 아이브로우 마커 336 (내추럴브라운)</v>
          </cell>
          <cell r="D86">
            <v>113</v>
          </cell>
          <cell r="E86">
            <v>0</v>
          </cell>
          <cell r="L86">
            <v>113</v>
          </cell>
        </row>
        <row r="87">
          <cell r="C87" t="str">
            <v>코코미라클 멀티 이팩트 아이 컬러 팔레트</v>
          </cell>
          <cell r="D87">
            <v>57</v>
          </cell>
          <cell r="E87">
            <v>0</v>
          </cell>
          <cell r="L87">
            <v>57</v>
          </cell>
        </row>
        <row r="88">
          <cell r="C88" t="str">
            <v xml:space="preserve">코코미라클 멀티 이팩트 립 컬러 팔레트 </v>
          </cell>
          <cell r="D88">
            <v>40</v>
          </cell>
          <cell r="E88">
            <v>0</v>
          </cell>
          <cell r="L88">
            <v>40</v>
          </cell>
        </row>
        <row r="89">
          <cell r="C89" t="str">
            <v>코코미라클 단품 소계</v>
          </cell>
          <cell r="D89">
            <v>352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352</v>
          </cell>
        </row>
        <row r="90">
          <cell r="C90" t="str">
            <v>아트델리 콜라겐 핏 커버 쿠션 본품(A)실버</v>
          </cell>
          <cell r="D90">
            <v>0</v>
          </cell>
          <cell r="E90">
            <v>0</v>
          </cell>
          <cell r="L90">
            <v>0</v>
          </cell>
        </row>
        <row r="91">
          <cell r="C91" t="str">
            <v>아트델리 콜라겐 핏 커버 쿠션 본품(B)골드</v>
          </cell>
          <cell r="D91">
            <v>1</v>
          </cell>
          <cell r="E91">
            <v>0</v>
          </cell>
          <cell r="L91">
            <v>1</v>
          </cell>
        </row>
        <row r="92">
          <cell r="C92" t="str">
            <v>아트델리 콜라겐 핏 커버 쿠션 본품©에메랄드</v>
          </cell>
          <cell r="D92">
            <v>20</v>
          </cell>
          <cell r="E92">
            <v>0</v>
          </cell>
          <cell r="L92">
            <v>20</v>
          </cell>
        </row>
        <row r="93">
          <cell r="C93" t="str">
            <v>아트델리 콜라겐 핏 커버 쿠션 리필</v>
          </cell>
          <cell r="D93">
            <v>31</v>
          </cell>
          <cell r="E93">
            <v>0</v>
          </cell>
          <cell r="L93">
            <v>31</v>
          </cell>
        </row>
        <row r="94">
          <cell r="C94" t="str">
            <v>아트델리 리부트 콜라겐 샷 앰플</v>
          </cell>
          <cell r="D94">
            <v>35</v>
          </cell>
          <cell r="E94">
            <v>0</v>
          </cell>
          <cell r="L94">
            <v>35</v>
          </cell>
        </row>
        <row r="95">
          <cell r="C95" t="str">
            <v>아트델리 압솔뤼 퍼스트 콜라겐 토너</v>
          </cell>
          <cell r="D95">
            <v>0</v>
          </cell>
          <cell r="E95">
            <v>0</v>
          </cell>
          <cell r="L95">
            <v>0</v>
          </cell>
        </row>
        <row r="96">
          <cell r="C96" t="str">
            <v>아트델리5 단품 소계</v>
          </cell>
          <cell r="D96">
            <v>87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87</v>
          </cell>
        </row>
        <row r="97">
          <cell r="C97" t="str">
            <v>퍼팩트스킨 에코더마 퓨어 선쿠션 본품(화이트)</v>
          </cell>
          <cell r="D97">
            <v>23</v>
          </cell>
          <cell r="E97">
            <v>0</v>
          </cell>
          <cell r="L97">
            <v>23</v>
          </cell>
        </row>
        <row r="98">
          <cell r="C98" t="str">
            <v xml:space="preserve">퍼팩트스킨 에코더마 퓨어 선쿠션 본품(핑크) </v>
          </cell>
          <cell r="D98">
            <v>9</v>
          </cell>
          <cell r="E98">
            <v>0</v>
          </cell>
          <cell r="L98">
            <v>9</v>
          </cell>
        </row>
        <row r="99">
          <cell r="C99" t="str">
            <v xml:space="preserve">퍼팩트스킨 에코더마 퓨어 선쿠션 본품(민트) </v>
          </cell>
          <cell r="D99">
            <v>18</v>
          </cell>
          <cell r="E99">
            <v>0</v>
          </cell>
          <cell r="L99">
            <v>18</v>
          </cell>
        </row>
        <row r="100">
          <cell r="C100" t="str">
            <v>퍼팩트스킨 에코더마 퓨어 선쿠션 리필</v>
          </cell>
          <cell r="D100">
            <v>28</v>
          </cell>
          <cell r="E100">
            <v>0</v>
          </cell>
          <cell r="L100">
            <v>28</v>
          </cell>
        </row>
        <row r="101">
          <cell r="C101" t="str">
            <v>선쿠션3 단품 소계</v>
          </cell>
          <cell r="D101">
            <v>78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78</v>
          </cell>
        </row>
        <row r="102">
          <cell r="C102" t="str">
            <v>아트델리 압솔뤼 저분자 콜라겐 쿠션 21호 본품</v>
          </cell>
          <cell r="D102">
            <v>12</v>
          </cell>
          <cell r="E102">
            <v>0</v>
          </cell>
          <cell r="L102">
            <v>12</v>
          </cell>
        </row>
        <row r="103">
          <cell r="C103" t="str">
            <v>아트델리 압솔뤼 저분자 콜라겐 쿠션 21호 리필</v>
          </cell>
          <cell r="D103">
            <v>11</v>
          </cell>
          <cell r="E103">
            <v>0</v>
          </cell>
          <cell r="L103">
            <v>11</v>
          </cell>
        </row>
        <row r="104">
          <cell r="C104" t="str">
            <v>아트델리 압솔뤼 저분자 콜라겐 쿠션 23호 본품</v>
          </cell>
          <cell r="D104">
            <v>7</v>
          </cell>
          <cell r="E104">
            <v>0</v>
          </cell>
          <cell r="L104">
            <v>7</v>
          </cell>
        </row>
        <row r="105">
          <cell r="C105" t="str">
            <v>아트델리 압솔뤼 저분자 콜라겐 쿠션 23호 리필</v>
          </cell>
          <cell r="D105">
            <v>1</v>
          </cell>
          <cell r="E105">
            <v>0</v>
          </cell>
          <cell r="L105">
            <v>1</v>
          </cell>
        </row>
        <row r="106">
          <cell r="C106" t="str">
            <v>온라인 아트델리 단품 소계</v>
          </cell>
          <cell r="D106">
            <v>31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31</v>
          </cell>
        </row>
        <row r="107">
          <cell r="C107" t="str">
            <v>더마클라센 로즈마리 핸드 밤</v>
          </cell>
          <cell r="D107">
            <v>0</v>
          </cell>
          <cell r="E107">
            <v>0</v>
          </cell>
          <cell r="L107">
            <v>0</v>
          </cell>
        </row>
        <row r="108">
          <cell r="C108" t="str">
            <v>더마클라센 라벤더 핸드 밤</v>
          </cell>
          <cell r="D108">
            <v>0</v>
          </cell>
          <cell r="E108">
            <v>0</v>
          </cell>
          <cell r="L108">
            <v>0</v>
          </cell>
        </row>
        <row r="109">
          <cell r="C109" t="str">
            <v>더마클라센 아로마티끄 핸드 밤</v>
          </cell>
          <cell r="D109">
            <v>0</v>
          </cell>
          <cell r="E109">
            <v>0</v>
          </cell>
          <cell r="L109">
            <v>0</v>
          </cell>
        </row>
        <row r="110">
          <cell r="C110" t="str">
            <v>더마클라센 시어버터 핸드 밤</v>
          </cell>
          <cell r="D110">
            <v>0</v>
          </cell>
          <cell r="E110">
            <v>0</v>
          </cell>
          <cell r="L110">
            <v>0</v>
          </cell>
        </row>
        <row r="111">
          <cell r="C111" t="str">
            <v>더마클라센 프렌치 허니 핸드 밤</v>
          </cell>
          <cell r="D111">
            <v>0</v>
          </cell>
          <cell r="E111">
            <v>0</v>
          </cell>
          <cell r="L111">
            <v>0</v>
          </cell>
        </row>
        <row r="112">
          <cell r="C112" t="str">
            <v>핸드 밤 담품 소계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</row>
        <row r="113">
          <cell r="C113" t="str">
            <v>퍼펙트스킨 로얄미엘 슈퍼 모이스터 바이옴 캡슐 앰플(단상자)</v>
          </cell>
          <cell r="D113">
            <v>14</v>
          </cell>
          <cell r="E113">
            <v>0</v>
          </cell>
          <cell r="L113">
            <v>14</v>
          </cell>
        </row>
        <row r="114">
          <cell r="C114" t="str">
            <v>퍼펙트스킨 로얄미엘 슈퍼 모이스터 바이옴 캡슐 앰플(파우치)</v>
          </cell>
          <cell r="D114">
            <v>4</v>
          </cell>
          <cell r="E114">
            <v>0</v>
          </cell>
          <cell r="L114">
            <v>4</v>
          </cell>
        </row>
        <row r="115">
          <cell r="C115" t="str">
            <v>퍼펙트스킨 로얄미엘 슈퍼 모이스터 바이옴 캡슐 앰플 60ml</v>
          </cell>
          <cell r="D115">
            <v>0</v>
          </cell>
          <cell r="E115">
            <v>0</v>
          </cell>
          <cell r="L115">
            <v>0</v>
          </cell>
        </row>
        <row r="116">
          <cell r="C116" t="str">
            <v>앰플3 단품 소계</v>
          </cell>
          <cell r="D116">
            <v>18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18</v>
          </cell>
        </row>
        <row r="117">
          <cell r="C117" t="str">
            <v>스타일 앤 볼륨짱짱 헤어 스타일러 자연갈색 리뉴얼2</v>
          </cell>
          <cell r="D117">
            <v>19</v>
          </cell>
          <cell r="E117">
            <v>0</v>
          </cell>
          <cell r="L117">
            <v>19</v>
          </cell>
        </row>
        <row r="118">
          <cell r="C118" t="str">
            <v>스타일 앤 볼륨짱짱 헤어 스타일러 흑색 리뉴얼2</v>
          </cell>
          <cell r="D118">
            <v>12</v>
          </cell>
          <cell r="E118">
            <v>0</v>
          </cell>
          <cell r="L118">
            <v>12</v>
          </cell>
        </row>
        <row r="119">
          <cell r="C119" t="str">
            <v>더마클라센 볼륨짱짱2 단품 소계</v>
          </cell>
          <cell r="D119">
            <v>31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31</v>
          </cell>
        </row>
        <row r="120">
          <cell r="C120" t="str">
            <v>더마클라센 프로틴 헤어 컬러 밀크 브라운</v>
          </cell>
          <cell r="D120">
            <v>0</v>
          </cell>
          <cell r="E120">
            <v>0</v>
          </cell>
          <cell r="L120">
            <v>0</v>
          </cell>
        </row>
        <row r="121">
          <cell r="C121" t="str">
            <v>더마클라센 프로틴 헤어 컬러 초코 브라운</v>
          </cell>
          <cell r="D121">
            <v>0</v>
          </cell>
          <cell r="E121">
            <v>0</v>
          </cell>
          <cell r="L121">
            <v>0</v>
          </cell>
        </row>
        <row r="122">
          <cell r="C122" t="str">
            <v>더마클라센 프로틴 헤어 컬러 바닐라 브라운</v>
          </cell>
          <cell r="D122">
            <v>0</v>
          </cell>
          <cell r="E122">
            <v>0</v>
          </cell>
          <cell r="L122">
            <v>0</v>
          </cell>
        </row>
        <row r="123">
          <cell r="C123" t="str">
            <v>염모제 담품 소계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</row>
        <row r="124">
          <cell r="C124" t="str">
            <v>퍼펙트스킨 르미엘 울트라 화이트닝 캡슐 앰플(단상자)</v>
          </cell>
          <cell r="D124">
            <v>5</v>
          </cell>
          <cell r="E124">
            <v>0</v>
          </cell>
          <cell r="L124">
            <v>5</v>
          </cell>
        </row>
        <row r="125">
          <cell r="C125" t="str">
            <v>퍼펙트스킨 르미엘 울트라 화이트닝 캡슐 앰플(파우치)</v>
          </cell>
          <cell r="D125">
            <v>3</v>
          </cell>
          <cell r="E125">
            <v>0</v>
          </cell>
          <cell r="L125">
            <v>3</v>
          </cell>
        </row>
        <row r="126">
          <cell r="C126" t="str">
            <v>퍼펙트스킨 르미엘 울트라 화이트닝 캡슐 앰플(파우치) 무료체험분</v>
          </cell>
          <cell r="D126">
            <v>0</v>
          </cell>
          <cell r="E126">
            <v>0</v>
          </cell>
          <cell r="L126">
            <v>0</v>
          </cell>
        </row>
        <row r="127">
          <cell r="C127" t="str">
            <v>퍼펙트스킨 르미엘 울트라 화이트닝 캡슐 앰플 60ml</v>
          </cell>
          <cell r="D127">
            <v>0</v>
          </cell>
          <cell r="E127">
            <v>0</v>
          </cell>
          <cell r="L127">
            <v>0</v>
          </cell>
        </row>
        <row r="128">
          <cell r="C128" t="str">
            <v>앰플2 단품 소계</v>
          </cell>
          <cell r="D128">
            <v>8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8</v>
          </cell>
        </row>
        <row r="129">
          <cell r="C129" t="str">
            <v>퍼펙트스킨 에코더마 퓨어 마일드 시카선 15ml</v>
          </cell>
          <cell r="D129">
            <v>5</v>
          </cell>
          <cell r="E129">
            <v>0</v>
          </cell>
          <cell r="L129">
            <v>5</v>
          </cell>
        </row>
        <row r="130">
          <cell r="C130" t="str">
            <v>퍼펙트스킨 에코더마 퓨어 마일드 시카선 70ml</v>
          </cell>
          <cell r="D130">
            <v>492</v>
          </cell>
          <cell r="E130">
            <v>0</v>
          </cell>
          <cell r="L130">
            <v>492</v>
          </cell>
        </row>
        <row r="131">
          <cell r="C131" t="str">
            <v>시카선 단품 소계</v>
          </cell>
          <cell r="D131">
            <v>497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497</v>
          </cell>
        </row>
        <row r="132">
          <cell r="C132" t="str">
            <v>퍼펙트스킨 메가 컬링 마스카라</v>
          </cell>
          <cell r="D132">
            <v>28</v>
          </cell>
          <cell r="E132">
            <v>0</v>
          </cell>
          <cell r="L132">
            <v>28</v>
          </cell>
        </row>
        <row r="133">
          <cell r="C133" t="str">
            <v>마스카라 단품 소계</v>
          </cell>
          <cell r="D133">
            <v>28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28</v>
          </cell>
        </row>
        <row r="134">
          <cell r="C134" t="str">
            <v>세니타이저500ml</v>
          </cell>
          <cell r="D134">
            <v>0</v>
          </cell>
          <cell r="E134">
            <v>0</v>
          </cell>
          <cell r="L134">
            <v>0</v>
          </cell>
        </row>
        <row r="135">
          <cell r="C135" t="str">
            <v>세니타이저80ml</v>
          </cell>
          <cell r="D135">
            <v>0</v>
          </cell>
          <cell r="E135">
            <v>0</v>
          </cell>
          <cell r="L135">
            <v>0</v>
          </cell>
        </row>
        <row r="136">
          <cell r="C136" t="str">
            <v>세니타이저 단품 소계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</row>
        <row r="137">
          <cell r="C137" t="str">
            <v>아트델리 압솔뤼 라 볼륨 드 쿠션 21호 본품(A)</v>
          </cell>
          <cell r="D137">
            <v>485</v>
          </cell>
          <cell r="E137">
            <v>0</v>
          </cell>
          <cell r="L137">
            <v>485</v>
          </cell>
        </row>
        <row r="138">
          <cell r="C138" t="str">
            <v>아트델리 압솔뤼 라 볼륨 드 쿠션 21호 본품(B)</v>
          </cell>
          <cell r="D138">
            <v>8</v>
          </cell>
          <cell r="E138">
            <v>0</v>
          </cell>
          <cell r="L138">
            <v>8</v>
          </cell>
        </row>
        <row r="139">
          <cell r="C139" t="str">
            <v>아트델리 압솔뤼 라 볼륨 드 쿠션 21호 본품(C)</v>
          </cell>
          <cell r="D139">
            <v>92</v>
          </cell>
          <cell r="E139">
            <v>0</v>
          </cell>
          <cell r="L139">
            <v>92</v>
          </cell>
        </row>
        <row r="140">
          <cell r="C140" t="str">
            <v>아트델리 압솔뤼 라 볼륨 드 쿠션 21호 리필</v>
          </cell>
          <cell r="D140">
            <v>2</v>
          </cell>
          <cell r="E140">
            <v>0</v>
          </cell>
          <cell r="L140">
            <v>2</v>
          </cell>
        </row>
        <row r="141">
          <cell r="C141" t="str">
            <v>아트델리 압솔뤼 라 볼륨 드 쿠션 23호 본품(A)</v>
          </cell>
          <cell r="D141">
            <v>0</v>
          </cell>
          <cell r="E141">
            <v>0</v>
          </cell>
          <cell r="L141">
            <v>0</v>
          </cell>
        </row>
        <row r="142">
          <cell r="C142" t="str">
            <v>아트델리 압솔뤼 라 볼륨 드 쿠션 23호 본품(B)</v>
          </cell>
          <cell r="D142">
            <v>2</v>
          </cell>
          <cell r="E142">
            <v>0</v>
          </cell>
          <cell r="L142">
            <v>2</v>
          </cell>
        </row>
        <row r="143">
          <cell r="C143" t="str">
            <v>아트델리 압솔뤼 라 볼륨 드 쿠션 23호 본품(C)</v>
          </cell>
          <cell r="D143">
            <v>0</v>
          </cell>
          <cell r="E143">
            <v>0</v>
          </cell>
          <cell r="F143">
            <v>1</v>
          </cell>
          <cell r="H143">
            <v>1</v>
          </cell>
          <cell r="L143">
            <v>0</v>
          </cell>
        </row>
        <row r="144">
          <cell r="C144" t="str">
            <v>아트델리 압솔뤼 라 볼륨 드 쿠션 23호 리필</v>
          </cell>
          <cell r="D144">
            <v>0</v>
          </cell>
          <cell r="E144">
            <v>0</v>
          </cell>
          <cell r="L144">
            <v>0</v>
          </cell>
        </row>
        <row r="145">
          <cell r="C145" t="str">
            <v>아트델리 압솔뤼 프레스트지 울트라 화이트닝 앰플</v>
          </cell>
          <cell r="D145">
            <v>117</v>
          </cell>
          <cell r="E145">
            <v>0</v>
          </cell>
          <cell r="L145">
            <v>117</v>
          </cell>
        </row>
        <row r="146">
          <cell r="C146" t="str">
            <v>아트델리 압솔뤼 라 부름 드 세럼(미스트)</v>
          </cell>
          <cell r="D146">
            <v>17</v>
          </cell>
          <cell r="E146">
            <v>0</v>
          </cell>
          <cell r="L146">
            <v>17</v>
          </cell>
        </row>
        <row r="147">
          <cell r="C147" t="str">
            <v>아트델리 압솔뤼 에이지 리커버리 아이크림 포 올</v>
          </cell>
          <cell r="D147">
            <v>1</v>
          </cell>
          <cell r="E147">
            <v>0</v>
          </cell>
          <cell r="L147">
            <v>1</v>
          </cell>
        </row>
        <row r="148">
          <cell r="C148" t="str">
            <v>아트델리 압솔뤼 퓨리파잉 브라이트닝 클렌져</v>
          </cell>
          <cell r="D148">
            <v>6</v>
          </cell>
          <cell r="E148">
            <v>0</v>
          </cell>
          <cell r="L148">
            <v>6</v>
          </cell>
        </row>
        <row r="149">
          <cell r="C149" t="str">
            <v>비닐퍼프(1P)</v>
          </cell>
          <cell r="D149">
            <v>3</v>
          </cell>
          <cell r="E149">
            <v>0</v>
          </cell>
          <cell r="L149">
            <v>3</v>
          </cell>
        </row>
        <row r="150">
          <cell r="C150" t="str">
            <v>아트델리 압솔뤼 롱웨어 벨벳 립스틱 104호 허그로즈</v>
          </cell>
          <cell r="D150">
            <v>4</v>
          </cell>
          <cell r="E150">
            <v>0</v>
          </cell>
          <cell r="L150">
            <v>4</v>
          </cell>
        </row>
        <row r="151">
          <cell r="C151" t="str">
            <v>아트델리 압솔뤼 롱웨어 벨벳 립스틱 105호 빈티지브릭</v>
          </cell>
          <cell r="D151">
            <v>17</v>
          </cell>
          <cell r="E151">
            <v>0</v>
          </cell>
          <cell r="L151">
            <v>17</v>
          </cell>
        </row>
        <row r="152">
          <cell r="C152" t="str">
            <v>아트델리 압솔뤼 롱웨어 벨벳 립스틱 106호 루비레드</v>
          </cell>
          <cell r="D152">
            <v>0</v>
          </cell>
          <cell r="E152">
            <v>0</v>
          </cell>
          <cell r="L152">
            <v>0</v>
          </cell>
        </row>
        <row r="153">
          <cell r="C153" t="str">
            <v>아트델리 압솔뤼 멀티 아이칼라 팔레트</v>
          </cell>
          <cell r="D153">
            <v>1</v>
          </cell>
          <cell r="E153">
            <v>0</v>
          </cell>
          <cell r="L153">
            <v>1</v>
          </cell>
        </row>
        <row r="154">
          <cell r="C154" t="str">
            <v>아트델리4 단품 소계</v>
          </cell>
          <cell r="D154">
            <v>755</v>
          </cell>
          <cell r="E154">
            <v>0</v>
          </cell>
          <cell r="F154">
            <v>1</v>
          </cell>
          <cell r="G154">
            <v>0</v>
          </cell>
          <cell r="H154">
            <v>1</v>
          </cell>
          <cell r="I154">
            <v>0</v>
          </cell>
          <cell r="J154">
            <v>0</v>
          </cell>
          <cell r="K154">
            <v>0</v>
          </cell>
          <cell r="L154">
            <v>755</v>
          </cell>
        </row>
        <row r="155">
          <cell r="C155" t="str">
            <v>로얄비 슈퍼 모이스쳐 바이옴 캡슐 앰플 30개입</v>
          </cell>
          <cell r="D155">
            <v>280</v>
          </cell>
          <cell r="E155">
            <v>0</v>
          </cell>
          <cell r="L155">
            <v>280</v>
          </cell>
        </row>
        <row r="156">
          <cell r="C156" t="str">
            <v>로얄비 슈퍼 모이스쳐 바이옴 캡슐 앰플 파우치</v>
          </cell>
          <cell r="D156">
            <v>0</v>
          </cell>
          <cell r="E156">
            <v>0</v>
          </cell>
          <cell r="L156">
            <v>0</v>
          </cell>
        </row>
        <row r="157">
          <cell r="C157" t="str">
            <v>로얄비 앰플 소계</v>
          </cell>
          <cell r="D157">
            <v>280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280</v>
          </cell>
        </row>
        <row r="158">
          <cell r="C158" t="str">
            <v>아트 플라워 더블 파워 에센스 커버 팩트 21호 본품</v>
          </cell>
          <cell r="D158">
            <v>0</v>
          </cell>
          <cell r="E158">
            <v>0</v>
          </cell>
          <cell r="L158">
            <v>0</v>
          </cell>
        </row>
        <row r="159">
          <cell r="C159" t="str">
            <v>아트 플라워 더블 파워 에센스 커버 팩트 21호 리필</v>
          </cell>
          <cell r="D159">
            <v>9</v>
          </cell>
          <cell r="E159">
            <v>0</v>
          </cell>
          <cell r="L159">
            <v>9</v>
          </cell>
        </row>
        <row r="160">
          <cell r="C160" t="str">
            <v>아트 플라워 더블 파워 에센스 커버 팩트 23호 본품</v>
          </cell>
          <cell r="D160">
            <v>26</v>
          </cell>
          <cell r="E160">
            <v>0</v>
          </cell>
          <cell r="L160">
            <v>26</v>
          </cell>
        </row>
        <row r="161">
          <cell r="C161" t="str">
            <v>아트 플라워 더블 파워 에센스 커버 팩트 23호 리필</v>
          </cell>
          <cell r="D161">
            <v>39</v>
          </cell>
          <cell r="E161">
            <v>0</v>
          </cell>
          <cell r="L161">
            <v>39</v>
          </cell>
        </row>
        <row r="162">
          <cell r="C162" t="str">
            <v>아트 플라워 더블 파워 에센스 커버 팩트 진동기기</v>
          </cell>
          <cell r="D162">
            <v>309</v>
          </cell>
          <cell r="E162">
            <v>0</v>
          </cell>
          <cell r="L162">
            <v>309</v>
          </cell>
        </row>
        <row r="163">
          <cell r="C163" t="str">
            <v>아트 플라워 더블 파워 에센스 커버 팩트 기기퍼프</v>
          </cell>
          <cell r="D163">
            <v>0</v>
          </cell>
          <cell r="E163">
            <v>0</v>
          </cell>
          <cell r="L163">
            <v>0</v>
          </cell>
        </row>
        <row r="164">
          <cell r="C164" t="str">
            <v>퍼팩트스킨 플라워 팝립 1호 틴티드 홀릭</v>
          </cell>
          <cell r="D164">
            <v>0</v>
          </cell>
          <cell r="E164">
            <v>0</v>
          </cell>
          <cell r="L164">
            <v>0</v>
          </cell>
        </row>
        <row r="165">
          <cell r="C165" t="str">
            <v>퍼팩트스킨 플라워 팝립 2호 틴티드 시크릿 소울</v>
          </cell>
          <cell r="D165">
            <v>0</v>
          </cell>
          <cell r="E165">
            <v>0</v>
          </cell>
          <cell r="L165">
            <v>0</v>
          </cell>
        </row>
        <row r="166">
          <cell r="C166" t="str">
            <v>퍼팩트스킨 플라워 팝립 3호 틴티드 로멘틱 칠리</v>
          </cell>
          <cell r="D166">
            <v>0</v>
          </cell>
          <cell r="E166">
            <v>0</v>
          </cell>
          <cell r="L166">
            <v>0</v>
          </cell>
        </row>
        <row r="167">
          <cell r="C167" t="str">
            <v>퍼팩트스킨 크리미 틴티드 컬러밤 101호</v>
          </cell>
          <cell r="D167">
            <v>0</v>
          </cell>
          <cell r="E167">
            <v>0</v>
          </cell>
          <cell r="L167">
            <v>0</v>
          </cell>
        </row>
        <row r="168">
          <cell r="C168" t="str">
            <v>퍼팩트스킨 크리미 틴티드 컬러밤 102호</v>
          </cell>
          <cell r="D168">
            <v>0</v>
          </cell>
          <cell r="E168">
            <v>0</v>
          </cell>
          <cell r="L168">
            <v>0</v>
          </cell>
        </row>
        <row r="169">
          <cell r="C169" t="str">
            <v>퍼팩트스킨 크리미 틴티드 컬러밤 103호</v>
          </cell>
          <cell r="D169">
            <v>0</v>
          </cell>
          <cell r="E169">
            <v>0</v>
          </cell>
          <cell r="L169">
            <v>0</v>
          </cell>
        </row>
        <row r="170">
          <cell r="C170" t="str">
            <v>아트팩트 단품 소계</v>
          </cell>
          <cell r="D170">
            <v>383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383</v>
          </cell>
        </row>
        <row r="171">
          <cell r="C171" t="str">
            <v>퍼팩트스킨 더마클라센 슈퍼볼륨 네츄럴 샴푸(자몽)</v>
          </cell>
          <cell r="D171">
            <v>0</v>
          </cell>
          <cell r="E171">
            <v>0</v>
          </cell>
          <cell r="L171">
            <v>0</v>
          </cell>
        </row>
        <row r="172">
          <cell r="C172" t="str">
            <v>퍼팩트스킨 더마클라센 슈퍼볼륨 네츄럴 샴푸(자몽) 리필</v>
          </cell>
          <cell r="D172">
            <v>0</v>
          </cell>
          <cell r="E172">
            <v>0</v>
          </cell>
          <cell r="L172">
            <v>0</v>
          </cell>
        </row>
        <row r="173">
          <cell r="C173" t="str">
            <v>퍼팩트스킨 더마클라센 슈퍼볼륨 네츄럴 샴푸(자몽) 100ml</v>
          </cell>
          <cell r="D173">
            <v>0</v>
          </cell>
          <cell r="E173">
            <v>0</v>
          </cell>
          <cell r="L173">
            <v>0</v>
          </cell>
        </row>
        <row r="174">
          <cell r="C174" t="str">
            <v>퍼팩트스킨 더마클라센 슈퍼볼륨 네츄럴 샴푸(자몽) 7ml 5개입</v>
          </cell>
          <cell r="D174">
            <v>0</v>
          </cell>
          <cell r="E174">
            <v>0</v>
          </cell>
          <cell r="L174">
            <v>0</v>
          </cell>
        </row>
        <row r="175">
          <cell r="C175" t="str">
            <v xml:space="preserve">퍼팩트스킨 더마클라센 슈퍼볼륨 네츄럴 샴푸(자몽) 7ml </v>
          </cell>
          <cell r="D175">
            <v>0</v>
          </cell>
          <cell r="E175">
            <v>0</v>
          </cell>
          <cell r="L175">
            <v>0</v>
          </cell>
        </row>
        <row r="176">
          <cell r="C176" t="str">
            <v>퍼팩트스킨 더마클라센 슈퍼볼륨 네츄럴 샴푸(레몬그라스)</v>
          </cell>
          <cell r="D176">
            <v>0</v>
          </cell>
          <cell r="E176">
            <v>0</v>
          </cell>
          <cell r="L176">
            <v>0</v>
          </cell>
        </row>
        <row r="177">
          <cell r="C177" t="str">
            <v>퍼팩트스킨 더마클라센 슈퍼볼륨 네츄럴 샴푸(레몬그라스) 리필</v>
          </cell>
          <cell r="D177">
            <v>0</v>
          </cell>
          <cell r="E177">
            <v>0</v>
          </cell>
          <cell r="L177">
            <v>0</v>
          </cell>
        </row>
        <row r="178">
          <cell r="C178" t="str">
            <v>퍼팩트스킨 더마클라센 슈퍼볼륨 네츄럴 샴푸(레몬그라스) 100ml</v>
          </cell>
          <cell r="D178">
            <v>0</v>
          </cell>
          <cell r="E178">
            <v>0</v>
          </cell>
          <cell r="L178">
            <v>0</v>
          </cell>
        </row>
        <row r="179">
          <cell r="C179" t="str">
            <v>퍼팩트스킨 더마클라센 슈퍼볼륨 네츄럴 샴푸(레몬그라스) 7ml 5개입</v>
          </cell>
          <cell r="D179">
            <v>0</v>
          </cell>
          <cell r="E179">
            <v>0</v>
          </cell>
          <cell r="L179">
            <v>0</v>
          </cell>
        </row>
        <row r="180">
          <cell r="C180" t="str">
            <v xml:space="preserve">퍼팩트스킨 더마클라센 슈퍼볼륨 네츄럴 샴푸(레몬) 7ml </v>
          </cell>
          <cell r="D180">
            <v>0</v>
          </cell>
          <cell r="E180">
            <v>0</v>
          </cell>
          <cell r="L180">
            <v>0</v>
          </cell>
        </row>
        <row r="181">
          <cell r="C181" t="str">
            <v>더마클라센 슈퍼볼륨 두피 마사지 브러쉬</v>
          </cell>
          <cell r="D181">
            <v>1</v>
          </cell>
          <cell r="E181">
            <v>0</v>
          </cell>
          <cell r="L181">
            <v>1</v>
          </cell>
        </row>
        <row r="182">
          <cell r="C182" t="str">
            <v>샴푸2 단품 소계</v>
          </cell>
          <cell r="D182">
            <v>1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1</v>
          </cell>
        </row>
        <row r="183">
          <cell r="C183" t="str">
            <v>투웨니락 내추럴 글로우 에센스 커버팩트 21호 본품</v>
          </cell>
          <cell r="D183">
            <v>0</v>
          </cell>
          <cell r="E183">
            <v>0</v>
          </cell>
          <cell r="L183">
            <v>0</v>
          </cell>
        </row>
        <row r="184">
          <cell r="C184" t="str">
            <v>투웨니락 내추럴 글로우 에센스 커버팩트 21호 리필</v>
          </cell>
          <cell r="D184">
            <v>0</v>
          </cell>
          <cell r="E184">
            <v>0</v>
          </cell>
          <cell r="L184">
            <v>0</v>
          </cell>
        </row>
        <row r="185">
          <cell r="C185" t="str">
            <v>투웨니락 내추럴 글로우 에센스 커버팩트 21호 무료체험분</v>
          </cell>
          <cell r="D185">
            <v>0</v>
          </cell>
          <cell r="E185">
            <v>0</v>
          </cell>
          <cell r="L185">
            <v>0</v>
          </cell>
        </row>
        <row r="186">
          <cell r="C186" t="str">
            <v>투웨니락 내추럴 글로우 에센스 커버팩트 23호 본품</v>
          </cell>
          <cell r="D186">
            <v>0</v>
          </cell>
          <cell r="E186">
            <v>0</v>
          </cell>
          <cell r="L186">
            <v>0</v>
          </cell>
        </row>
        <row r="187">
          <cell r="C187" t="str">
            <v>투웨니락 내추럴 글로우 에센스 커버팩트 23호 리필</v>
          </cell>
          <cell r="D187">
            <v>0</v>
          </cell>
          <cell r="E187">
            <v>0</v>
          </cell>
          <cell r="L187">
            <v>0</v>
          </cell>
        </row>
        <row r="188">
          <cell r="C188" t="str">
            <v>투웨니락 내추럴 글로우 에센스 커버팩트 23호 무료체험분</v>
          </cell>
          <cell r="D188">
            <v>0</v>
          </cell>
          <cell r="E188">
            <v>0</v>
          </cell>
          <cell r="L188">
            <v>0</v>
          </cell>
        </row>
        <row r="189">
          <cell r="C189" t="str">
            <v>투웨니락 내추럴 글로우 립밤 1호(로즈핑크)</v>
          </cell>
          <cell r="D189">
            <v>0</v>
          </cell>
          <cell r="E189">
            <v>0</v>
          </cell>
          <cell r="L189">
            <v>0</v>
          </cell>
        </row>
        <row r="190">
          <cell r="C190" t="str">
            <v>투웨니락 내추럴 글로우 립스틱 2호(레드칠리)</v>
          </cell>
          <cell r="D190">
            <v>0</v>
          </cell>
          <cell r="E190">
            <v>0</v>
          </cell>
          <cell r="L190">
            <v>0</v>
          </cell>
        </row>
        <row r="191">
          <cell r="C191" t="str">
            <v>투웨니락 내추럴 글로우 립스틱 3호(샤인플럼)</v>
          </cell>
          <cell r="D191">
            <v>0</v>
          </cell>
          <cell r="E191">
            <v>0</v>
          </cell>
          <cell r="L191">
            <v>0</v>
          </cell>
        </row>
        <row r="192">
          <cell r="C192" t="str">
            <v>투웨니락 내추럴 글로우 립스틱 4호</v>
          </cell>
          <cell r="D192">
            <v>0</v>
          </cell>
          <cell r="E192">
            <v>0</v>
          </cell>
          <cell r="L192">
            <v>0</v>
          </cell>
        </row>
        <row r="193">
          <cell r="C193" t="str">
            <v>투웨니락 내추럴 글로우 립스틱 5호</v>
          </cell>
          <cell r="D193">
            <v>0</v>
          </cell>
          <cell r="E193">
            <v>0</v>
          </cell>
          <cell r="L193">
            <v>0</v>
          </cell>
        </row>
        <row r="194">
          <cell r="C194" t="str">
            <v>투웨니락 내추럴 글로우 에센스 커버 팩트 케이스</v>
          </cell>
          <cell r="D194">
            <v>2</v>
          </cell>
          <cell r="E194">
            <v>0</v>
          </cell>
          <cell r="L194">
            <v>2</v>
          </cell>
        </row>
        <row r="195">
          <cell r="C195" t="str">
            <v>투웨니락 내추럴 글로우 에센스 커버 팩트 에센스 토너</v>
          </cell>
          <cell r="D195">
            <v>0</v>
          </cell>
          <cell r="E195">
            <v>0</v>
          </cell>
          <cell r="L195">
            <v>0</v>
          </cell>
        </row>
        <row r="196">
          <cell r="C196" t="str">
            <v>20Lock 단품 소계</v>
          </cell>
          <cell r="D196">
            <v>2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2</v>
          </cell>
        </row>
        <row r="197">
          <cell r="C197" t="str">
            <v>퍼팩트스킨 더마클라센 굿바이 헤어로스 워터 투 크림 트리트먼트</v>
          </cell>
          <cell r="D197">
            <v>0</v>
          </cell>
          <cell r="E197">
            <v>0</v>
          </cell>
          <cell r="L197">
            <v>0</v>
          </cell>
        </row>
        <row r="198">
          <cell r="C198" t="str">
            <v>퍼팩트스킨 더마클라센 굿바이 헤어로스 워터 투 크림 트리트먼트 35ml</v>
          </cell>
          <cell r="D198">
            <v>0</v>
          </cell>
          <cell r="E198">
            <v>0</v>
          </cell>
          <cell r="L198">
            <v>0</v>
          </cell>
        </row>
        <row r="199">
          <cell r="C199" t="str">
            <v>트리트먼트 단품 소계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</row>
        <row r="200">
          <cell r="C200" t="str">
            <v>퍼팩트스킨 더마클라센 굿바이 헤어로스 샴푸 1,000ml(로즈마리)</v>
          </cell>
          <cell r="D200">
            <v>0</v>
          </cell>
          <cell r="E200">
            <v>0</v>
          </cell>
          <cell r="L200">
            <v>0</v>
          </cell>
        </row>
        <row r="201">
          <cell r="C201" t="str">
            <v>퍼팩트스킨 더마클라센 굿바이 헤어로스 샴푸 1,000ml(레몬그라스)</v>
          </cell>
          <cell r="D201">
            <v>0</v>
          </cell>
          <cell r="E201">
            <v>0</v>
          </cell>
          <cell r="L201">
            <v>0</v>
          </cell>
        </row>
        <row r="202">
          <cell r="C202" t="str">
            <v>퍼팩트스킨 더마클라센 굿바이 헤어로스 샴푸 500ml(로즈마리)</v>
          </cell>
          <cell r="D202">
            <v>0</v>
          </cell>
          <cell r="E202">
            <v>0</v>
          </cell>
          <cell r="L202">
            <v>0</v>
          </cell>
        </row>
        <row r="203">
          <cell r="C203" t="str">
            <v>퍼팩트스킨 더마클라센 굿바이 헤어로스 샴푸 100ml(로즈마리)</v>
          </cell>
          <cell r="D203">
            <v>0</v>
          </cell>
          <cell r="E203">
            <v>0</v>
          </cell>
          <cell r="L203">
            <v>0</v>
          </cell>
        </row>
        <row r="204">
          <cell r="C204" t="str">
            <v>퍼팩트스킨 더마클라센 굿바이 헤어로스 샴푸 샘플(로즈마리)</v>
          </cell>
          <cell r="D204">
            <v>0</v>
          </cell>
          <cell r="E204">
            <v>0</v>
          </cell>
          <cell r="L204">
            <v>0</v>
          </cell>
        </row>
        <row r="205">
          <cell r="C205" t="str">
            <v>퍼팩트스킨 더마클라센 굿바이 헤어로스 샴푸 500ml(레몬그라스)</v>
          </cell>
          <cell r="D205">
            <v>0</v>
          </cell>
          <cell r="E205">
            <v>0</v>
          </cell>
          <cell r="F205">
            <v>2</v>
          </cell>
          <cell r="K205">
            <v>2</v>
          </cell>
          <cell r="L205">
            <v>0</v>
          </cell>
        </row>
        <row r="206">
          <cell r="C206" t="str">
            <v>퍼팩트스킨 더마클라센 굿바이 헤어로스 샴푸 100ml(레몬그라스)</v>
          </cell>
          <cell r="D206">
            <v>0</v>
          </cell>
          <cell r="E206">
            <v>0</v>
          </cell>
          <cell r="L206">
            <v>0</v>
          </cell>
        </row>
        <row r="207">
          <cell r="C207" t="str">
            <v>퍼팩트스킨 더마클라센 굿바이 헤어로스 샴푸 샘플(레몬그라스)</v>
          </cell>
          <cell r="D207">
            <v>0</v>
          </cell>
          <cell r="E207">
            <v>0</v>
          </cell>
          <cell r="L207">
            <v>0</v>
          </cell>
        </row>
        <row r="208">
          <cell r="C208" t="str">
            <v>퍼팩트스킨 더마클라센 굿바이 헤어브러쉬(골드/실버)</v>
          </cell>
          <cell r="D208">
            <v>0</v>
          </cell>
          <cell r="E208">
            <v>0</v>
          </cell>
          <cell r="L208">
            <v>0</v>
          </cell>
        </row>
        <row r="209">
          <cell r="C209" t="str">
            <v>샴푸 단품 소계</v>
          </cell>
          <cell r="D209">
            <v>0</v>
          </cell>
          <cell r="E209">
            <v>0</v>
          </cell>
          <cell r="F209">
            <v>2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2</v>
          </cell>
          <cell r="L209">
            <v>0</v>
          </cell>
        </row>
        <row r="210">
          <cell r="C210" t="str">
            <v>에코 토트백</v>
          </cell>
          <cell r="D210">
            <v>88</v>
          </cell>
          <cell r="E210">
            <v>0</v>
          </cell>
          <cell r="L210">
            <v>88</v>
          </cell>
        </row>
        <row r="211">
          <cell r="C211" t="str">
            <v>에코 토트백(미니)</v>
          </cell>
          <cell r="D211">
            <v>-4</v>
          </cell>
          <cell r="E211">
            <v>0</v>
          </cell>
          <cell r="L211">
            <v>-4</v>
          </cell>
        </row>
        <row r="212">
          <cell r="C212" t="str">
            <v>슬로우 테라피 삼베 파우치</v>
          </cell>
          <cell r="D212">
            <v>0</v>
          </cell>
          <cell r="E212">
            <v>0</v>
          </cell>
          <cell r="L212">
            <v>0</v>
          </cell>
        </row>
        <row r="213">
          <cell r="C213" t="str">
            <v>플라워 소퍼백</v>
          </cell>
          <cell r="D213">
            <v>0</v>
          </cell>
          <cell r="E213">
            <v>0</v>
          </cell>
          <cell r="L213">
            <v>0</v>
          </cell>
        </row>
        <row r="214">
          <cell r="C214" t="str">
            <v>메르시백(실버)</v>
          </cell>
          <cell r="D214">
            <v>3</v>
          </cell>
          <cell r="E214">
            <v>0</v>
          </cell>
          <cell r="L214">
            <v>3</v>
          </cell>
        </row>
        <row r="215">
          <cell r="C215" t="str">
            <v>메르시백(홀로그램)</v>
          </cell>
          <cell r="D215">
            <v>0</v>
          </cell>
          <cell r="E215">
            <v>0</v>
          </cell>
          <cell r="L215">
            <v>0</v>
          </cell>
        </row>
        <row r="216">
          <cell r="C216" t="str">
            <v>도트메이크업박스(블랙)</v>
          </cell>
          <cell r="D216">
            <v>48</v>
          </cell>
          <cell r="E216">
            <v>0</v>
          </cell>
          <cell r="L216">
            <v>48</v>
          </cell>
        </row>
        <row r="217">
          <cell r="C217" t="str">
            <v>도트메이크업박스(실버)</v>
          </cell>
          <cell r="D217">
            <v>0</v>
          </cell>
          <cell r="E217">
            <v>0</v>
          </cell>
          <cell r="L217">
            <v>0</v>
          </cell>
        </row>
        <row r="218">
          <cell r="C218" t="str">
            <v>원형 메이크업 박스(실버)</v>
          </cell>
          <cell r="D218">
            <v>0</v>
          </cell>
          <cell r="E218">
            <v>0</v>
          </cell>
          <cell r="L218">
            <v>0</v>
          </cell>
        </row>
        <row r="219">
          <cell r="C219" t="str">
            <v>원형 메이크업 박스(골드)</v>
          </cell>
          <cell r="D219">
            <v>0</v>
          </cell>
          <cell r="E219">
            <v>0</v>
          </cell>
          <cell r="L219">
            <v>0</v>
          </cell>
        </row>
        <row r="220">
          <cell r="C220" t="str">
            <v>원형 메이크업 박스</v>
          </cell>
          <cell r="D220">
            <v>63</v>
          </cell>
          <cell r="E220">
            <v>0</v>
          </cell>
          <cell r="L220">
            <v>63</v>
          </cell>
        </row>
        <row r="221">
          <cell r="C221" t="str">
            <v>스팽글 파우치</v>
          </cell>
          <cell r="D221">
            <v>2</v>
          </cell>
          <cell r="E221">
            <v>0</v>
          </cell>
          <cell r="L221">
            <v>2</v>
          </cell>
        </row>
        <row r="222">
          <cell r="C222" t="str">
            <v>입술메이크업 박스(골드)</v>
          </cell>
          <cell r="D222">
            <v>0</v>
          </cell>
          <cell r="E222">
            <v>0</v>
          </cell>
          <cell r="L222">
            <v>0</v>
          </cell>
        </row>
        <row r="223">
          <cell r="C223" t="str">
            <v>입술메이크업 박스(블랙)</v>
          </cell>
          <cell r="D223">
            <v>701</v>
          </cell>
          <cell r="E223">
            <v>0</v>
          </cell>
          <cell r="L223">
            <v>701</v>
          </cell>
        </row>
        <row r="224">
          <cell r="C224" t="str">
            <v>크로커다일 숄더백</v>
          </cell>
          <cell r="D224">
            <v>0</v>
          </cell>
          <cell r="E224">
            <v>0</v>
          </cell>
          <cell r="L224">
            <v>0</v>
          </cell>
        </row>
        <row r="225">
          <cell r="C225" t="str">
            <v>토드백</v>
          </cell>
          <cell r="D225">
            <v>0</v>
          </cell>
          <cell r="E225">
            <v>0</v>
          </cell>
          <cell r="L225">
            <v>0</v>
          </cell>
        </row>
        <row r="226">
          <cell r="C226" t="str">
            <v>파스텔 토드백</v>
          </cell>
          <cell r="D226">
            <v>0</v>
          </cell>
          <cell r="E226">
            <v>0</v>
          </cell>
          <cell r="L226">
            <v>0</v>
          </cell>
        </row>
        <row r="227">
          <cell r="C227" t="str">
            <v>올리비아 하슬러 스타 솔더백</v>
          </cell>
          <cell r="D227">
            <v>0</v>
          </cell>
          <cell r="E227">
            <v>0</v>
          </cell>
          <cell r="L227">
            <v>0</v>
          </cell>
        </row>
        <row r="228">
          <cell r="C228" t="str">
            <v>체인클러치</v>
          </cell>
          <cell r="D228">
            <v>0</v>
          </cell>
          <cell r="E228">
            <v>0</v>
          </cell>
          <cell r="L228">
            <v>0</v>
          </cell>
        </row>
        <row r="229">
          <cell r="C229" t="str">
            <v>트래블 폴딩백</v>
          </cell>
          <cell r="D229">
            <v>0</v>
          </cell>
          <cell r="E229">
            <v>0</v>
          </cell>
          <cell r="L229">
            <v>0</v>
          </cell>
        </row>
        <row r="230">
          <cell r="C230" t="str">
            <v xml:space="preserve">토고 숄더백 </v>
          </cell>
          <cell r="D230">
            <v>0</v>
          </cell>
          <cell r="E230">
            <v>0</v>
          </cell>
          <cell r="L230">
            <v>0</v>
          </cell>
        </row>
        <row r="231">
          <cell r="C231" t="str">
            <v>플라워 쿨러백</v>
          </cell>
          <cell r="D231">
            <v>0</v>
          </cell>
          <cell r="E231">
            <v>0</v>
          </cell>
          <cell r="L231">
            <v>0</v>
          </cell>
        </row>
        <row r="232">
          <cell r="C232" t="str">
            <v>플라워 스파백</v>
          </cell>
          <cell r="D232">
            <v>0</v>
          </cell>
          <cell r="E232">
            <v>0</v>
          </cell>
          <cell r="L232">
            <v>0</v>
          </cell>
        </row>
        <row r="233">
          <cell r="C233" t="str">
            <v>캔버스 에코백</v>
          </cell>
          <cell r="D233">
            <v>0</v>
          </cell>
          <cell r="E233">
            <v>0</v>
          </cell>
          <cell r="L233">
            <v>0</v>
          </cell>
        </row>
        <row r="234">
          <cell r="C234" t="str">
            <v>로즈쿼츠 페이스롤러</v>
          </cell>
          <cell r="D234">
            <v>0</v>
          </cell>
          <cell r="E234">
            <v>0</v>
          </cell>
          <cell r="L234">
            <v>0</v>
          </cell>
        </row>
        <row r="235">
          <cell r="C235" t="str">
            <v>볼링 텀블러</v>
          </cell>
          <cell r="D235">
            <v>0</v>
          </cell>
          <cell r="E235">
            <v>0</v>
          </cell>
          <cell r="L235">
            <v>0</v>
          </cell>
        </row>
        <row r="236">
          <cell r="C236" t="str">
            <v>선글라스</v>
          </cell>
          <cell r="D236">
            <v>0</v>
          </cell>
          <cell r="E236">
            <v>0</v>
          </cell>
          <cell r="L236">
            <v>0</v>
          </cell>
        </row>
        <row r="237">
          <cell r="C237" t="str">
            <v>오데르 리에또 28찜솥/16</v>
          </cell>
          <cell r="D237">
            <v>0</v>
          </cell>
          <cell r="E237">
            <v>0</v>
          </cell>
          <cell r="L237">
            <v>0</v>
          </cell>
        </row>
        <row r="238">
          <cell r="C238" t="str">
            <v>텀블러백 4종</v>
          </cell>
          <cell r="D238">
            <v>0</v>
          </cell>
          <cell r="E238">
            <v>0</v>
          </cell>
          <cell r="L238">
            <v>0</v>
          </cell>
        </row>
        <row r="239">
          <cell r="C239" t="str">
            <v>소피 빅 숄더백(그린/핑크)</v>
          </cell>
          <cell r="D239">
            <v>0</v>
          </cell>
          <cell r="E239">
            <v>0</v>
          </cell>
          <cell r="L239">
            <v>0</v>
          </cell>
        </row>
        <row r="240">
          <cell r="C240" t="str">
            <v>벨라 펀칭백(블루,핑크)</v>
          </cell>
          <cell r="D240">
            <v>0</v>
          </cell>
          <cell r="E240">
            <v>0</v>
          </cell>
          <cell r="L240">
            <v>0</v>
          </cell>
        </row>
        <row r="241">
          <cell r="C241" t="str">
            <v>슈베린 트랜스포머 접이식 캐리어</v>
          </cell>
          <cell r="D241">
            <v>13</v>
          </cell>
          <cell r="E241">
            <v>0</v>
          </cell>
          <cell r="L241">
            <v>13</v>
          </cell>
        </row>
        <row r="242">
          <cell r="C242" t="str">
            <v>폴딩 쇼핑 카트</v>
          </cell>
          <cell r="D242">
            <v>17</v>
          </cell>
          <cell r="E242">
            <v>0</v>
          </cell>
          <cell r="L242">
            <v>17</v>
          </cell>
        </row>
        <row r="243">
          <cell r="C243" t="str">
            <v>양산</v>
          </cell>
          <cell r="D243">
            <v>0</v>
          </cell>
          <cell r="E243">
            <v>0</v>
          </cell>
          <cell r="L243">
            <v>0</v>
          </cell>
        </row>
        <row r="244">
          <cell r="C244" t="str">
            <v>덴탈 마스크</v>
          </cell>
          <cell r="D244">
            <v>0</v>
          </cell>
          <cell r="E244">
            <v>0</v>
          </cell>
          <cell r="L244">
            <v>0</v>
          </cell>
        </row>
        <row r="245">
          <cell r="C245" t="str">
            <v>피플앤코 쇼핑백</v>
          </cell>
          <cell r="D245">
            <v>0</v>
          </cell>
          <cell r="E245">
            <v>0</v>
          </cell>
          <cell r="L245">
            <v>0</v>
          </cell>
        </row>
        <row r="246">
          <cell r="C246" t="str">
            <v>미니 터보 드라이기</v>
          </cell>
          <cell r="D246">
            <v>0</v>
          </cell>
          <cell r="E246">
            <v>0</v>
          </cell>
          <cell r="L246">
            <v>0</v>
          </cell>
        </row>
        <row r="247">
          <cell r="C247" t="str">
            <v>펀칭쇼퍼백</v>
          </cell>
          <cell r="D247">
            <v>21</v>
          </cell>
          <cell r="E247">
            <v>0</v>
          </cell>
          <cell r="L247">
            <v>21</v>
          </cell>
        </row>
        <row r="248">
          <cell r="C248" t="str">
            <v>아트델리 쇼핑백(아이보리)</v>
          </cell>
          <cell r="D248">
            <v>1</v>
          </cell>
          <cell r="E248">
            <v>0</v>
          </cell>
          <cell r="L248">
            <v>1</v>
          </cell>
        </row>
        <row r="249">
          <cell r="C249" t="str">
            <v>아트델리 쇼핑백(핑크)</v>
          </cell>
          <cell r="D249">
            <v>0</v>
          </cell>
          <cell r="E249">
            <v>0</v>
          </cell>
          <cell r="F249">
            <v>2</v>
          </cell>
          <cell r="H249">
            <v>2</v>
          </cell>
          <cell r="L249">
            <v>0</v>
          </cell>
        </row>
        <row r="250">
          <cell r="C250" t="str">
            <v>키친아트 후라이팬</v>
          </cell>
          <cell r="D250">
            <v>1</v>
          </cell>
          <cell r="E250">
            <v>0</v>
          </cell>
          <cell r="L250">
            <v>1</v>
          </cell>
        </row>
        <row r="251">
          <cell r="C251" t="str">
            <v>엘라 드라이기</v>
          </cell>
          <cell r="D251">
            <v>4</v>
          </cell>
          <cell r="E251">
            <v>0</v>
          </cell>
          <cell r="L251">
            <v>4</v>
          </cell>
        </row>
        <row r="252">
          <cell r="C252" t="str">
            <v>피플앤코 메이크업 백(아트델리 뷰티박스)</v>
          </cell>
          <cell r="D252">
            <v>50</v>
          </cell>
          <cell r="E252">
            <v>0</v>
          </cell>
          <cell r="L252">
            <v>50</v>
          </cell>
        </row>
        <row r="253">
          <cell r="C253" t="str">
            <v>스왈로브스키 목걸이</v>
          </cell>
          <cell r="D253">
            <v>0</v>
          </cell>
          <cell r="E253">
            <v>0</v>
          </cell>
          <cell r="L253">
            <v>0</v>
          </cell>
        </row>
        <row r="254">
          <cell r="C254" t="str">
            <v>트윈원 고데기</v>
          </cell>
          <cell r="D254">
            <v>1</v>
          </cell>
          <cell r="E254">
            <v>0</v>
          </cell>
          <cell r="L254">
            <v>1</v>
          </cell>
        </row>
        <row r="255">
          <cell r="C255" t="str">
            <v>킨센스 고데기(퀸나)</v>
          </cell>
          <cell r="D255">
            <v>9</v>
          </cell>
          <cell r="E255">
            <v>0</v>
          </cell>
          <cell r="L255">
            <v>9</v>
          </cell>
        </row>
        <row r="256">
          <cell r="C256" t="str">
            <v>나디아 스팽글 파우치(블루/핑크)</v>
          </cell>
          <cell r="D256">
            <v>4</v>
          </cell>
          <cell r="E256">
            <v>0</v>
          </cell>
          <cell r="L256">
            <v>4</v>
          </cell>
        </row>
        <row r="257">
          <cell r="C257" t="str">
            <v>디오바코 불루링 보틀 350ml</v>
          </cell>
          <cell r="D257">
            <v>0</v>
          </cell>
          <cell r="E257">
            <v>0</v>
          </cell>
          <cell r="L257">
            <v>0</v>
          </cell>
        </row>
        <row r="258">
          <cell r="C258" t="str">
            <v>기모빅 숄 머플러</v>
          </cell>
          <cell r="D258">
            <v>8</v>
          </cell>
          <cell r="E258">
            <v>0</v>
          </cell>
          <cell r="L258">
            <v>8</v>
          </cell>
        </row>
        <row r="259">
          <cell r="C259" t="str">
            <v>뱀피 클러치 백</v>
          </cell>
          <cell r="D259">
            <v>4</v>
          </cell>
          <cell r="E259">
            <v>0</v>
          </cell>
          <cell r="L259">
            <v>4</v>
          </cell>
        </row>
        <row r="260">
          <cell r="C260" t="str">
            <v>진주 목걸이(소)</v>
          </cell>
          <cell r="D260">
            <v>0</v>
          </cell>
          <cell r="E260">
            <v>0</v>
          </cell>
          <cell r="L260">
            <v>0</v>
          </cell>
        </row>
        <row r="261">
          <cell r="C261" t="str">
            <v>진주 목걸이(대)</v>
          </cell>
          <cell r="D261">
            <v>22</v>
          </cell>
          <cell r="E261">
            <v>0</v>
          </cell>
          <cell r="L261">
            <v>22</v>
          </cell>
        </row>
        <row r="262">
          <cell r="C262" t="str">
            <v>프론트 포켓 백(브라운)</v>
          </cell>
          <cell r="D262">
            <v>0</v>
          </cell>
          <cell r="E262">
            <v>0</v>
          </cell>
          <cell r="L262">
            <v>0</v>
          </cell>
        </row>
        <row r="263">
          <cell r="C263" t="str">
            <v>프론트 포켓 백(그레이)</v>
          </cell>
          <cell r="D263">
            <v>6</v>
          </cell>
          <cell r="E263">
            <v>0</v>
          </cell>
          <cell r="L263">
            <v>6</v>
          </cell>
        </row>
        <row r="264">
          <cell r="C264" t="str">
            <v>플릭 호로록 멀티쿠커 (멀티포트)</v>
          </cell>
          <cell r="D264">
            <v>1</v>
          </cell>
          <cell r="E264">
            <v>0</v>
          </cell>
          <cell r="L264">
            <v>1</v>
          </cell>
        </row>
        <row r="265">
          <cell r="C265" t="str">
            <v>키친아트 라면포트</v>
          </cell>
          <cell r="D265">
            <v>3</v>
          </cell>
          <cell r="E265">
            <v>0</v>
          </cell>
          <cell r="L265">
            <v>3</v>
          </cell>
        </row>
        <row r="266">
          <cell r="C266" t="str">
            <v>스퀘어 캠핑백</v>
          </cell>
          <cell r="D266">
            <v>0</v>
          </cell>
          <cell r="E266">
            <v>0</v>
          </cell>
          <cell r="L266">
            <v>0</v>
          </cell>
        </row>
        <row r="267">
          <cell r="C267" t="str">
            <v>멀티쿠션_퍼프3P_PET포장</v>
          </cell>
          <cell r="D267">
            <v>1</v>
          </cell>
          <cell r="E267">
            <v>0</v>
          </cell>
          <cell r="L267">
            <v>1</v>
          </cell>
        </row>
        <row r="268">
          <cell r="C268" t="str">
            <v>부자재 단품 소계</v>
          </cell>
          <cell r="D268">
            <v>1066</v>
          </cell>
          <cell r="E268">
            <v>0</v>
          </cell>
          <cell r="F268">
            <v>2</v>
          </cell>
          <cell r="G268">
            <v>0</v>
          </cell>
          <cell r="H268">
            <v>2</v>
          </cell>
          <cell r="I268">
            <v>0</v>
          </cell>
          <cell r="J268">
            <v>0</v>
          </cell>
          <cell r="K268">
            <v>0</v>
          </cell>
          <cell r="L268">
            <v>1066</v>
          </cell>
        </row>
      </sheetData>
      <sheetData sheetId="417">
        <row r="2">
          <cell r="N2">
            <v>44925</v>
          </cell>
        </row>
        <row r="4">
          <cell r="C4" t="str">
            <v>제품명</v>
          </cell>
          <cell r="D4" t="str">
            <v>전일재고</v>
          </cell>
          <cell r="E4" t="str">
            <v>당일입고</v>
          </cell>
          <cell r="I4" t="str">
            <v>당일출고</v>
          </cell>
          <cell r="Q4" t="str">
            <v>당일재고</v>
          </cell>
        </row>
        <row r="5">
          <cell r="E5" t="str">
            <v>제조원</v>
          </cell>
          <cell r="F5" t="str">
            <v>사무실</v>
          </cell>
          <cell r="G5" t="str">
            <v>홈쇼핑사</v>
          </cell>
          <cell r="H5" t="str">
            <v>기타</v>
          </cell>
          <cell r="I5" t="str">
            <v>직택배</v>
          </cell>
          <cell r="J5" t="str">
            <v>직송</v>
          </cell>
          <cell r="L5" t="str">
            <v>사무실</v>
          </cell>
          <cell r="M5" t="str">
            <v>B품</v>
          </cell>
          <cell r="N5" t="str">
            <v>상품명</v>
          </cell>
          <cell r="O5" t="str">
            <v>오프라인</v>
          </cell>
          <cell r="P5" t="str">
            <v>홈쇼핑</v>
          </cell>
        </row>
        <row r="6">
          <cell r="C6" t="str">
            <v>총계</v>
          </cell>
          <cell r="D6">
            <v>408959.5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75</v>
          </cell>
          <cell r="J6">
            <v>0</v>
          </cell>
          <cell r="K6">
            <v>0</v>
          </cell>
          <cell r="L6">
            <v>15227</v>
          </cell>
          <cell r="M6">
            <v>6</v>
          </cell>
          <cell r="N6">
            <v>0</v>
          </cell>
          <cell r="O6">
            <v>0</v>
          </cell>
          <cell r="P6">
            <v>12794</v>
          </cell>
          <cell r="Q6">
            <v>381917.5</v>
          </cell>
        </row>
        <row r="7">
          <cell r="C7" t="str">
            <v>슬로우테라피 구슬 앰플 마스크 유칼립투스 진정(10개입)</v>
          </cell>
          <cell r="D7">
            <v>888</v>
          </cell>
          <cell r="F7">
            <v>0</v>
          </cell>
          <cell r="G7">
            <v>0</v>
          </cell>
          <cell r="L7">
            <v>28</v>
          </cell>
          <cell r="P7">
            <v>0</v>
          </cell>
          <cell r="Q7">
            <v>860</v>
          </cell>
        </row>
        <row r="8">
          <cell r="C8" t="str">
            <v>슬로우테라피 구슬 앰플 마스크 유칼립투스 진정</v>
          </cell>
          <cell r="D8">
            <v>8400</v>
          </cell>
          <cell r="F8">
            <v>0</v>
          </cell>
          <cell r="G8">
            <v>0</v>
          </cell>
          <cell r="L8">
            <v>400</v>
          </cell>
          <cell r="P8">
            <v>0</v>
          </cell>
          <cell r="Q8">
            <v>8000</v>
          </cell>
        </row>
        <row r="9">
          <cell r="C9" t="str">
            <v>슬로우테라피 구슬 앰플 마스크 브라이토닝 비타(10개입)</v>
          </cell>
          <cell r="D9">
            <v>888</v>
          </cell>
          <cell r="F9">
            <v>0</v>
          </cell>
          <cell r="G9">
            <v>0</v>
          </cell>
          <cell r="L9">
            <v>28</v>
          </cell>
          <cell r="P9">
            <v>0</v>
          </cell>
          <cell r="Q9">
            <v>860</v>
          </cell>
        </row>
        <row r="10">
          <cell r="C10" t="str">
            <v>슬로우테라피 구슬 앰플 마스크 브라이토닝 비타</v>
          </cell>
          <cell r="D10">
            <v>9200</v>
          </cell>
          <cell r="F10">
            <v>0</v>
          </cell>
          <cell r="G10">
            <v>0</v>
          </cell>
          <cell r="L10">
            <v>400</v>
          </cell>
          <cell r="P10">
            <v>0</v>
          </cell>
          <cell r="Q10">
            <v>8800</v>
          </cell>
        </row>
        <row r="11">
          <cell r="C11" t="str">
            <v>슬로우테라피 구슬 앰플 마스크 그린토마토 모공(10개입)</v>
          </cell>
          <cell r="D11">
            <v>888</v>
          </cell>
          <cell r="F11">
            <v>0</v>
          </cell>
          <cell r="G11">
            <v>0</v>
          </cell>
          <cell r="L11">
            <v>28</v>
          </cell>
          <cell r="P11">
            <v>0</v>
          </cell>
          <cell r="Q11">
            <v>860</v>
          </cell>
        </row>
        <row r="12">
          <cell r="C12" t="str">
            <v>슬로우테라피 구슬 앰플 마스크 그린토마토 모공</v>
          </cell>
          <cell r="D12">
            <v>33030</v>
          </cell>
          <cell r="F12">
            <v>0</v>
          </cell>
          <cell r="G12">
            <v>0</v>
          </cell>
          <cell r="L12">
            <v>400</v>
          </cell>
          <cell r="P12">
            <v>0</v>
          </cell>
          <cell r="Q12">
            <v>32630</v>
          </cell>
        </row>
        <row r="13">
          <cell r="C13" t="str">
            <v>슬로우테라피 구슬 앰플 마스크 화이트밀크 브라이트닝(10개입)</v>
          </cell>
          <cell r="D13">
            <v>888</v>
          </cell>
          <cell r="F13">
            <v>0</v>
          </cell>
          <cell r="G13">
            <v>0</v>
          </cell>
          <cell r="L13">
            <v>28</v>
          </cell>
          <cell r="P13">
            <v>0</v>
          </cell>
          <cell r="Q13">
            <v>860</v>
          </cell>
        </row>
        <row r="14">
          <cell r="C14" t="str">
            <v>슬로우테라피 구슬 앰플 마스크 화이트밀크 브라이트닝</v>
          </cell>
          <cell r="D14">
            <v>8800</v>
          </cell>
          <cell r="F14">
            <v>0</v>
          </cell>
          <cell r="G14">
            <v>0</v>
          </cell>
          <cell r="L14">
            <v>400</v>
          </cell>
          <cell r="P14">
            <v>0</v>
          </cell>
          <cell r="Q14">
            <v>8400</v>
          </cell>
        </row>
        <row r="15">
          <cell r="C15" t="str">
            <v>슬로우테라피 구슬 앰플 마스크 카멜리아 탄력(10개입)</v>
          </cell>
          <cell r="D15">
            <v>888</v>
          </cell>
          <cell r="F15">
            <v>0</v>
          </cell>
          <cell r="G15">
            <v>0</v>
          </cell>
          <cell r="L15">
            <v>28</v>
          </cell>
          <cell r="P15">
            <v>0</v>
          </cell>
          <cell r="Q15">
            <v>860</v>
          </cell>
        </row>
        <row r="16">
          <cell r="C16" t="str">
            <v>슬로우테라피 구슬 앰플 마스크 카멜리아 탄력</v>
          </cell>
          <cell r="D16">
            <v>8950</v>
          </cell>
          <cell r="F16">
            <v>0</v>
          </cell>
          <cell r="G16">
            <v>0</v>
          </cell>
          <cell r="L16">
            <v>400</v>
          </cell>
          <cell r="P16">
            <v>0</v>
          </cell>
          <cell r="Q16">
            <v>8550</v>
          </cell>
        </row>
        <row r="17">
          <cell r="C17" t="str">
            <v>슬로우테라피 구슬앰플 마스크 소계</v>
          </cell>
          <cell r="D17">
            <v>72820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2140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70680</v>
          </cell>
        </row>
        <row r="18">
          <cell r="C18" t="str">
            <v>장로젯 라부 셀룰라 앰플 엘릭시어 엑스이피018 50미리</v>
          </cell>
          <cell r="D18">
            <v>11834</v>
          </cell>
          <cell r="F18">
            <v>0</v>
          </cell>
          <cell r="G18">
            <v>0</v>
          </cell>
          <cell r="I18">
            <v>4</v>
          </cell>
          <cell r="M18">
            <v>6</v>
          </cell>
          <cell r="P18">
            <v>1794</v>
          </cell>
          <cell r="Q18">
            <v>10030</v>
          </cell>
        </row>
        <row r="19">
          <cell r="C19" t="str">
            <v>장로젯 라부 셀룰라 앰플 엘릭시어 엑스이피018 20미리</v>
          </cell>
          <cell r="D19">
            <v>3174</v>
          </cell>
          <cell r="F19">
            <v>0</v>
          </cell>
          <cell r="G19">
            <v>0</v>
          </cell>
          <cell r="P19">
            <v>0</v>
          </cell>
          <cell r="Q19">
            <v>3174</v>
          </cell>
        </row>
        <row r="20">
          <cell r="C20" t="str">
            <v>블랙 체인지 샴푸 소계</v>
          </cell>
          <cell r="D20">
            <v>15008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4</v>
          </cell>
          <cell r="J20">
            <v>0</v>
          </cell>
          <cell r="K20">
            <v>0</v>
          </cell>
          <cell r="L20">
            <v>0</v>
          </cell>
          <cell r="M20">
            <v>6</v>
          </cell>
          <cell r="N20">
            <v>0</v>
          </cell>
          <cell r="O20">
            <v>0</v>
          </cell>
          <cell r="P20">
            <v>1794</v>
          </cell>
          <cell r="Q20">
            <v>13204</v>
          </cell>
        </row>
        <row r="21">
          <cell r="C21" t="str">
            <v>블랙 체인지 샴푸(자연갈색)</v>
          </cell>
          <cell r="D21">
            <v>6538</v>
          </cell>
          <cell r="F21">
            <v>0</v>
          </cell>
          <cell r="G21">
            <v>0</v>
          </cell>
          <cell r="I21">
            <v>10</v>
          </cell>
          <cell r="P21">
            <v>0</v>
          </cell>
          <cell r="Q21">
            <v>6528</v>
          </cell>
        </row>
        <row r="22">
          <cell r="C22" t="str">
            <v>블랙 체인지 샴푸(흑갈색)</v>
          </cell>
          <cell r="D22">
            <v>41</v>
          </cell>
          <cell r="F22">
            <v>0</v>
          </cell>
          <cell r="G22">
            <v>0</v>
          </cell>
          <cell r="P22">
            <v>0</v>
          </cell>
          <cell r="Q22">
            <v>41</v>
          </cell>
        </row>
        <row r="23">
          <cell r="C23" t="str">
            <v>블랙 체인지 샴푸 소계</v>
          </cell>
          <cell r="D23">
            <v>6579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10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6569</v>
          </cell>
        </row>
        <row r="24">
          <cell r="C24" t="str">
            <v>듀얼웨어 립 글로우밤001</v>
          </cell>
          <cell r="D24">
            <v>4835</v>
          </cell>
          <cell r="F24">
            <v>0</v>
          </cell>
          <cell r="G24">
            <v>0</v>
          </cell>
          <cell r="P24">
            <v>0</v>
          </cell>
          <cell r="Q24">
            <v>4835</v>
          </cell>
        </row>
        <row r="25">
          <cell r="C25" t="str">
            <v>듀얼웨어 립 글로우밤002</v>
          </cell>
          <cell r="D25">
            <v>3826</v>
          </cell>
          <cell r="F25">
            <v>0</v>
          </cell>
          <cell r="G25">
            <v>0</v>
          </cell>
          <cell r="P25">
            <v>0</v>
          </cell>
          <cell r="Q25">
            <v>3826</v>
          </cell>
        </row>
        <row r="26">
          <cell r="C26" t="str">
            <v>듀얼웨어 립 글로우밤003</v>
          </cell>
          <cell r="D26">
            <v>4735</v>
          </cell>
          <cell r="F26">
            <v>0</v>
          </cell>
          <cell r="G26">
            <v>0</v>
          </cell>
          <cell r="P26">
            <v>0</v>
          </cell>
          <cell r="Q26">
            <v>4735</v>
          </cell>
        </row>
        <row r="27">
          <cell r="C27" t="str">
            <v>듀얼웨어 립 글로우밤004</v>
          </cell>
          <cell r="D27">
            <v>4902</v>
          </cell>
          <cell r="F27">
            <v>0</v>
          </cell>
          <cell r="G27">
            <v>0</v>
          </cell>
          <cell r="P27">
            <v>0</v>
          </cell>
          <cell r="Q27">
            <v>4902</v>
          </cell>
        </row>
        <row r="28">
          <cell r="C28" t="str">
            <v>맥시마이저 립 글로우 밤 001</v>
          </cell>
          <cell r="D28">
            <v>1524</v>
          </cell>
          <cell r="F28">
            <v>0</v>
          </cell>
          <cell r="G28">
            <v>0</v>
          </cell>
          <cell r="P28">
            <v>0</v>
          </cell>
          <cell r="Q28">
            <v>1524</v>
          </cell>
        </row>
        <row r="29">
          <cell r="C29" t="str">
            <v>맥시마이저 립 글로우 밤 002</v>
          </cell>
          <cell r="D29">
            <v>1493</v>
          </cell>
          <cell r="F29">
            <v>0</v>
          </cell>
          <cell r="G29">
            <v>0</v>
          </cell>
          <cell r="P29">
            <v>0</v>
          </cell>
          <cell r="Q29">
            <v>1493</v>
          </cell>
        </row>
        <row r="30">
          <cell r="C30" t="str">
            <v>맥시마이저 립 글로우 밤 003</v>
          </cell>
          <cell r="D30">
            <v>1372</v>
          </cell>
          <cell r="F30">
            <v>0</v>
          </cell>
          <cell r="G30">
            <v>0</v>
          </cell>
          <cell r="P30">
            <v>0</v>
          </cell>
          <cell r="Q30">
            <v>1372</v>
          </cell>
        </row>
        <row r="31">
          <cell r="C31" t="str">
            <v>립 글로우 밤 소계</v>
          </cell>
          <cell r="D31">
            <v>22687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22687</v>
          </cell>
        </row>
        <row r="32">
          <cell r="C32" t="str">
            <v>쟈스 콜라겐 멀티밤</v>
          </cell>
          <cell r="D32">
            <v>9960</v>
          </cell>
          <cell r="F32">
            <v>0</v>
          </cell>
          <cell r="G32">
            <v>0</v>
          </cell>
          <cell r="L32">
            <v>585</v>
          </cell>
          <cell r="P32">
            <v>0</v>
          </cell>
          <cell r="Q32">
            <v>9375</v>
          </cell>
        </row>
        <row r="33">
          <cell r="C33" t="str">
            <v>쟈스 후르츠 키스밤(피치코랄)</v>
          </cell>
          <cell r="D33">
            <v>2319</v>
          </cell>
          <cell r="F33">
            <v>0</v>
          </cell>
          <cell r="G33">
            <v>0</v>
          </cell>
          <cell r="L33">
            <v>117</v>
          </cell>
          <cell r="P33">
            <v>0</v>
          </cell>
          <cell r="Q33">
            <v>2202</v>
          </cell>
        </row>
        <row r="34">
          <cell r="C34" t="str">
            <v>쟈스 콜라겐 세콜지 앰플 미스트</v>
          </cell>
          <cell r="D34">
            <v>3079</v>
          </cell>
          <cell r="F34">
            <v>0</v>
          </cell>
          <cell r="G34">
            <v>0</v>
          </cell>
          <cell r="L34">
            <v>385</v>
          </cell>
          <cell r="P34">
            <v>0</v>
          </cell>
          <cell r="Q34">
            <v>2694</v>
          </cell>
        </row>
        <row r="35">
          <cell r="C35" t="str">
            <v>쟈스 콜라겐 밀키 크림</v>
          </cell>
          <cell r="D35">
            <v>4454</v>
          </cell>
          <cell r="F35">
            <v>0</v>
          </cell>
          <cell r="G35">
            <v>0</v>
          </cell>
          <cell r="P35">
            <v>0</v>
          </cell>
          <cell r="Q35">
            <v>4454</v>
          </cell>
        </row>
        <row r="36">
          <cell r="C36" t="str">
            <v>쟈스 콜라겐 밀키 앰플</v>
          </cell>
          <cell r="D36">
            <v>4310</v>
          </cell>
          <cell r="F36">
            <v>0</v>
          </cell>
          <cell r="G36">
            <v>0</v>
          </cell>
          <cell r="P36">
            <v>0</v>
          </cell>
          <cell r="Q36">
            <v>4310</v>
          </cell>
        </row>
        <row r="37">
          <cell r="C37" t="str">
            <v>쟈스 콜라겐 밀키 아이크림</v>
          </cell>
          <cell r="D37">
            <v>865</v>
          </cell>
          <cell r="F37">
            <v>0</v>
          </cell>
          <cell r="G37">
            <v>0</v>
          </cell>
          <cell r="P37">
            <v>0</v>
          </cell>
          <cell r="Q37">
            <v>865</v>
          </cell>
        </row>
        <row r="38">
          <cell r="C38" t="str">
            <v>쟈스 멀티밤 단품 소계</v>
          </cell>
          <cell r="D38">
            <v>24987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1087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23900</v>
          </cell>
        </row>
        <row r="39">
          <cell r="C39" t="str">
            <v>쟈스 콜라겐 글로우 업 엔젤 밤 (블랙)</v>
          </cell>
          <cell r="D39">
            <v>1915</v>
          </cell>
          <cell r="F39">
            <v>0</v>
          </cell>
          <cell r="G39">
            <v>0</v>
          </cell>
          <cell r="I39">
            <v>1</v>
          </cell>
          <cell r="P39">
            <v>0</v>
          </cell>
          <cell r="Q39">
            <v>1914</v>
          </cell>
        </row>
        <row r="40">
          <cell r="C40" t="str">
            <v>쟈스 콜라겐 글로우 업 엔젤 밤 (핑크)</v>
          </cell>
          <cell r="D40">
            <v>822</v>
          </cell>
          <cell r="F40">
            <v>0</v>
          </cell>
          <cell r="G40">
            <v>0</v>
          </cell>
          <cell r="I40">
            <v>1</v>
          </cell>
          <cell r="P40">
            <v>0</v>
          </cell>
          <cell r="Q40">
            <v>821</v>
          </cell>
        </row>
        <row r="41">
          <cell r="C41" t="str">
            <v>쟈스 콜라겐 글로우 업 엔젤 밤 (오렌지)</v>
          </cell>
          <cell r="D41">
            <v>868</v>
          </cell>
          <cell r="F41">
            <v>0</v>
          </cell>
          <cell r="G41">
            <v>0</v>
          </cell>
          <cell r="I41">
            <v>2</v>
          </cell>
          <cell r="P41">
            <v>0</v>
          </cell>
          <cell r="Q41">
            <v>866</v>
          </cell>
        </row>
        <row r="42">
          <cell r="C42" t="str">
            <v>쟈스 멀티밤 단품 소계</v>
          </cell>
          <cell r="D42">
            <v>3605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4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3601</v>
          </cell>
        </row>
        <row r="43">
          <cell r="C43" t="str">
            <v>쟈스 콜라겐 프로 컷 화이트닝 패치 소형 베이지 (일반)</v>
          </cell>
          <cell r="D43">
            <v>725</v>
          </cell>
          <cell r="F43">
            <v>0</v>
          </cell>
          <cell r="G43">
            <v>0</v>
          </cell>
          <cell r="P43">
            <v>0</v>
          </cell>
          <cell r="Q43">
            <v>725</v>
          </cell>
        </row>
        <row r="44">
          <cell r="C44" t="str">
            <v>쟈스 콜라겐 프로 컷 화이트닝 패치 소형 (멀티)</v>
          </cell>
          <cell r="D44">
            <v>3990</v>
          </cell>
          <cell r="F44">
            <v>0</v>
          </cell>
          <cell r="G44">
            <v>0</v>
          </cell>
          <cell r="P44">
            <v>0</v>
          </cell>
          <cell r="Q44">
            <v>3990</v>
          </cell>
        </row>
        <row r="45">
          <cell r="C45" t="str">
            <v>쟈스 콜라겐 프로 컷 화이트닝 패치 대형</v>
          </cell>
          <cell r="D45">
            <v>986.5</v>
          </cell>
          <cell r="F45">
            <v>0</v>
          </cell>
          <cell r="G45">
            <v>0</v>
          </cell>
          <cell r="P45">
            <v>0</v>
          </cell>
          <cell r="Q45">
            <v>986.5</v>
          </cell>
        </row>
        <row r="46">
          <cell r="C46" t="str">
            <v>쟈스 콜라겐 프로 컷 화이트닝 패치 마스크형</v>
          </cell>
          <cell r="D46">
            <v>4</v>
          </cell>
          <cell r="F46">
            <v>0</v>
          </cell>
          <cell r="G46">
            <v>0</v>
          </cell>
          <cell r="P46">
            <v>0</v>
          </cell>
          <cell r="Q46">
            <v>4</v>
          </cell>
        </row>
        <row r="47">
          <cell r="C47" t="str">
            <v>쟈스 콜라겐 프로 컷 화이트닝 패치 소형 베이지 파우치</v>
          </cell>
          <cell r="D47">
            <v>1920</v>
          </cell>
          <cell r="F47">
            <v>0</v>
          </cell>
          <cell r="G47">
            <v>0</v>
          </cell>
          <cell r="P47">
            <v>0</v>
          </cell>
          <cell r="Q47">
            <v>1920</v>
          </cell>
        </row>
        <row r="48">
          <cell r="C48" t="str">
            <v>쟈스 선패치 단품 소계</v>
          </cell>
          <cell r="D48">
            <v>7625.5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7625.5</v>
          </cell>
        </row>
        <row r="49">
          <cell r="C49" t="str">
            <v>아트델리 아이밤 멀티쿠션 #그린</v>
          </cell>
          <cell r="D49">
            <v>24746</v>
          </cell>
          <cell r="F49">
            <v>0</v>
          </cell>
          <cell r="G49">
            <v>0</v>
          </cell>
          <cell r="I49">
            <v>6</v>
          </cell>
          <cell r="P49">
            <v>2200</v>
          </cell>
          <cell r="Q49">
            <v>22540</v>
          </cell>
        </row>
        <row r="50">
          <cell r="C50" t="str">
            <v>아트델리 아이밤 멀티쿠션 #핑크</v>
          </cell>
          <cell r="D50">
            <v>864</v>
          </cell>
          <cell r="F50">
            <v>0</v>
          </cell>
          <cell r="G50">
            <v>0</v>
          </cell>
          <cell r="I50">
            <v>3</v>
          </cell>
          <cell r="P50">
            <v>0</v>
          </cell>
          <cell r="Q50">
            <v>861</v>
          </cell>
        </row>
        <row r="51">
          <cell r="C51" t="str">
            <v>아트델리 아이밤 멀티쿠션 #블랙</v>
          </cell>
          <cell r="D51">
            <v>7936</v>
          </cell>
          <cell r="F51">
            <v>0</v>
          </cell>
          <cell r="G51">
            <v>0</v>
          </cell>
          <cell r="I51">
            <v>6</v>
          </cell>
          <cell r="P51">
            <v>2200</v>
          </cell>
          <cell r="Q51">
            <v>5730</v>
          </cell>
        </row>
        <row r="52">
          <cell r="C52" t="str">
            <v>아트델리 아이밤 멀티쿠션 #블랙(리필)</v>
          </cell>
          <cell r="D52">
            <v>21828</v>
          </cell>
          <cell r="F52">
            <v>0</v>
          </cell>
          <cell r="G52">
            <v>0</v>
          </cell>
          <cell r="I52">
            <v>17</v>
          </cell>
          <cell r="P52">
            <v>4400</v>
          </cell>
          <cell r="Q52">
            <v>17411</v>
          </cell>
        </row>
        <row r="53">
          <cell r="C53" t="str">
            <v>아트델리 아이밤 멀티쿠션 #퍼플</v>
          </cell>
          <cell r="D53">
            <v>3210</v>
          </cell>
          <cell r="F53">
            <v>0</v>
          </cell>
          <cell r="G53">
            <v>0</v>
          </cell>
          <cell r="I53">
            <v>3</v>
          </cell>
          <cell r="P53">
            <v>2200</v>
          </cell>
          <cell r="Q53">
            <v>1007</v>
          </cell>
        </row>
        <row r="54">
          <cell r="C54" t="str">
            <v>아트델리 아이밤 멀티쿠션 #골드</v>
          </cell>
          <cell r="D54">
            <v>2862</v>
          </cell>
          <cell r="F54">
            <v>0</v>
          </cell>
          <cell r="G54">
            <v>0</v>
          </cell>
          <cell r="P54">
            <v>0</v>
          </cell>
          <cell r="Q54">
            <v>2862</v>
          </cell>
        </row>
        <row r="55">
          <cell r="C55" t="str">
            <v>아트델리 아이밤 멀티쿠션 #레드</v>
          </cell>
          <cell r="D55">
            <v>3370</v>
          </cell>
          <cell r="F55">
            <v>0</v>
          </cell>
          <cell r="G55">
            <v>0</v>
          </cell>
          <cell r="P55">
            <v>0</v>
          </cell>
          <cell r="Q55">
            <v>3370</v>
          </cell>
        </row>
        <row r="56">
          <cell r="C56" t="str">
            <v>아트델리 멀티쿠션 단품 소계</v>
          </cell>
          <cell r="D56">
            <v>64816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35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11000</v>
          </cell>
          <cell r="Q56">
            <v>53781</v>
          </cell>
        </row>
        <row r="57">
          <cell r="C57" t="str">
            <v>칼비사노 엑스트라 캐비아 크림</v>
          </cell>
          <cell r="D57">
            <v>11255</v>
          </cell>
          <cell r="F57">
            <v>0</v>
          </cell>
          <cell r="G57">
            <v>0</v>
          </cell>
          <cell r="I57">
            <v>5</v>
          </cell>
          <cell r="P57">
            <v>0</v>
          </cell>
          <cell r="Q57">
            <v>11250</v>
          </cell>
        </row>
        <row r="58">
          <cell r="C58" t="str">
            <v>칼비사노 엑스트라 캐비아 앰플</v>
          </cell>
          <cell r="D58">
            <v>1</v>
          </cell>
          <cell r="F58">
            <v>0</v>
          </cell>
          <cell r="G58">
            <v>0</v>
          </cell>
          <cell r="P58">
            <v>0</v>
          </cell>
          <cell r="Q58">
            <v>1</v>
          </cell>
        </row>
        <row r="59">
          <cell r="C59" t="str">
            <v>칼비사노 엑스트라 캐비아 앰플(실버)</v>
          </cell>
          <cell r="D59">
            <v>2545</v>
          </cell>
          <cell r="F59">
            <v>0</v>
          </cell>
          <cell r="G59">
            <v>0</v>
          </cell>
          <cell r="I59">
            <v>9</v>
          </cell>
          <cell r="P59">
            <v>0</v>
          </cell>
          <cell r="Q59">
            <v>2536</v>
          </cell>
        </row>
        <row r="60">
          <cell r="C60" t="str">
            <v>칼비사노 퓨어 골드 캐비아 앰플</v>
          </cell>
          <cell r="D60">
            <v>5917</v>
          </cell>
          <cell r="F60">
            <v>0</v>
          </cell>
          <cell r="G60">
            <v>0</v>
          </cell>
          <cell r="P60">
            <v>0</v>
          </cell>
          <cell r="Q60">
            <v>5917</v>
          </cell>
        </row>
        <row r="61">
          <cell r="C61" t="str">
            <v>칼비사노 1주년 패키지 크림</v>
          </cell>
          <cell r="D61">
            <v>699</v>
          </cell>
          <cell r="F61">
            <v>0</v>
          </cell>
          <cell r="G61">
            <v>0</v>
          </cell>
          <cell r="P61">
            <v>0</v>
          </cell>
          <cell r="Q61">
            <v>699</v>
          </cell>
        </row>
        <row r="62">
          <cell r="C62" t="str">
            <v>칼비사노 엑스트라 캐비아 크림(20g)</v>
          </cell>
          <cell r="D62">
            <v>0</v>
          </cell>
          <cell r="F62">
            <v>0</v>
          </cell>
          <cell r="G62">
            <v>0</v>
          </cell>
          <cell r="P62">
            <v>0</v>
          </cell>
          <cell r="Q62">
            <v>0</v>
          </cell>
        </row>
        <row r="63">
          <cell r="C63" t="str">
            <v>칼비사노 엑스트라 캐비아 단품 소계</v>
          </cell>
          <cell r="D63">
            <v>20417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14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20403</v>
          </cell>
        </row>
        <row r="64">
          <cell r="C64" t="str">
            <v>카밍 에센스 토너</v>
          </cell>
          <cell r="D64">
            <v>644</v>
          </cell>
          <cell r="F64">
            <v>0</v>
          </cell>
          <cell r="G64">
            <v>0</v>
          </cell>
          <cell r="P64">
            <v>0</v>
          </cell>
          <cell r="Q64">
            <v>644</v>
          </cell>
        </row>
        <row r="65">
          <cell r="C65" t="str">
            <v>카밍 밸런싱 에멀전</v>
          </cell>
          <cell r="D65">
            <v>1157</v>
          </cell>
          <cell r="F65">
            <v>0</v>
          </cell>
          <cell r="G65">
            <v>0</v>
          </cell>
          <cell r="P65">
            <v>0</v>
          </cell>
          <cell r="Q65">
            <v>1157</v>
          </cell>
        </row>
        <row r="66">
          <cell r="C66" t="str">
            <v>쓰리피 카밍 구슬 앰플</v>
          </cell>
          <cell r="D66">
            <v>0</v>
          </cell>
          <cell r="F66">
            <v>0</v>
          </cell>
          <cell r="G66">
            <v>0</v>
          </cell>
          <cell r="P66">
            <v>0</v>
          </cell>
          <cell r="Q66">
            <v>0</v>
          </cell>
        </row>
        <row r="67">
          <cell r="C67" t="str">
            <v>카밍 피토바이옴 크림</v>
          </cell>
          <cell r="D67">
            <v>1540</v>
          </cell>
          <cell r="F67">
            <v>0</v>
          </cell>
          <cell r="G67">
            <v>0</v>
          </cell>
          <cell r="P67">
            <v>0</v>
          </cell>
          <cell r="Q67">
            <v>1540</v>
          </cell>
        </row>
        <row r="68">
          <cell r="C68" t="str">
            <v>카밍 오아시스 클리어 패드</v>
          </cell>
          <cell r="D68">
            <v>1156</v>
          </cell>
          <cell r="F68">
            <v>0</v>
          </cell>
          <cell r="G68">
            <v>0</v>
          </cell>
          <cell r="P68">
            <v>0</v>
          </cell>
          <cell r="Q68">
            <v>1156</v>
          </cell>
        </row>
        <row r="69">
          <cell r="C69" t="str">
            <v>쓰리피 카밍 구슬 앰플 2ml 파우치</v>
          </cell>
          <cell r="D69">
            <v>25990</v>
          </cell>
          <cell r="F69">
            <v>0</v>
          </cell>
          <cell r="G69">
            <v>0</v>
          </cell>
          <cell r="L69">
            <v>6000</v>
          </cell>
          <cell r="P69">
            <v>0</v>
          </cell>
          <cell r="Q69">
            <v>19990</v>
          </cell>
        </row>
        <row r="70">
          <cell r="C70" t="str">
            <v>카밍 피토바이옴 크림 2ml 파우치</v>
          </cell>
          <cell r="D70">
            <v>25990</v>
          </cell>
          <cell r="F70">
            <v>0</v>
          </cell>
          <cell r="G70">
            <v>0</v>
          </cell>
          <cell r="L70">
            <v>6000</v>
          </cell>
          <cell r="P70">
            <v>0</v>
          </cell>
          <cell r="Q70">
            <v>19990</v>
          </cell>
        </row>
        <row r="71">
          <cell r="C71" t="str">
            <v>슬로우 테라피 단품 소계</v>
          </cell>
          <cell r="D71">
            <v>56477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12000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44477</v>
          </cell>
        </row>
        <row r="72">
          <cell r="C72" t="str">
            <v>아트델리 리얼 콜라겐 핏 커버 쿠션 본품(A) 민트</v>
          </cell>
          <cell r="D72">
            <v>2262</v>
          </cell>
          <cell r="F72">
            <v>0</v>
          </cell>
          <cell r="G72">
            <v>0</v>
          </cell>
          <cell r="I72">
            <v>1</v>
          </cell>
          <cell r="P72">
            <v>0</v>
          </cell>
          <cell r="Q72">
            <v>2261</v>
          </cell>
        </row>
        <row r="73">
          <cell r="C73" t="str">
            <v xml:space="preserve">아트델리 리얼 콜라겐 핏 커버 쿠션 리필(A) </v>
          </cell>
          <cell r="D73">
            <v>1195</v>
          </cell>
          <cell r="F73">
            <v>0</v>
          </cell>
          <cell r="G73">
            <v>0</v>
          </cell>
          <cell r="I73">
            <v>3</v>
          </cell>
          <cell r="P73">
            <v>0</v>
          </cell>
          <cell r="Q73">
            <v>1192</v>
          </cell>
        </row>
        <row r="74">
          <cell r="C74" t="str">
            <v>아트델리 리얼 콜라겐 핏 커버 쿠션 본품(B) 핑크</v>
          </cell>
          <cell r="D74">
            <v>1751</v>
          </cell>
          <cell r="F74">
            <v>0</v>
          </cell>
          <cell r="G74">
            <v>0</v>
          </cell>
          <cell r="I74">
            <v>1</v>
          </cell>
          <cell r="P74">
            <v>0</v>
          </cell>
          <cell r="Q74">
            <v>1750</v>
          </cell>
        </row>
        <row r="75">
          <cell r="C75" t="str">
            <v xml:space="preserve">아트델리 리얼 콜라겐 핏 커버 쿠션 리필(B) </v>
          </cell>
          <cell r="D75">
            <v>1065</v>
          </cell>
          <cell r="F75">
            <v>0</v>
          </cell>
          <cell r="G75">
            <v>0</v>
          </cell>
          <cell r="I75">
            <v>2</v>
          </cell>
          <cell r="P75">
            <v>0</v>
          </cell>
          <cell r="Q75">
            <v>1063</v>
          </cell>
        </row>
        <row r="76">
          <cell r="C76" t="str">
            <v>아트델리 리얼 콜라겐 밀키 크림</v>
          </cell>
          <cell r="D76">
            <v>407</v>
          </cell>
          <cell r="F76">
            <v>0</v>
          </cell>
          <cell r="G76">
            <v>0</v>
          </cell>
          <cell r="I76">
            <v>1</v>
          </cell>
          <cell r="P76">
            <v>0</v>
          </cell>
          <cell r="Q76">
            <v>406</v>
          </cell>
        </row>
        <row r="77">
          <cell r="C77" t="str">
            <v>아트델리 리얼 콜라겐 밀키 앰플</v>
          </cell>
          <cell r="D77">
            <v>4</v>
          </cell>
          <cell r="F77">
            <v>0</v>
          </cell>
          <cell r="G77">
            <v>0</v>
          </cell>
          <cell r="P77">
            <v>0</v>
          </cell>
          <cell r="Q77">
            <v>4</v>
          </cell>
        </row>
        <row r="78">
          <cell r="C78" t="str">
            <v>아트델리 리얼 콜라겐 밀키 아이크림</v>
          </cell>
          <cell r="D78">
            <v>0</v>
          </cell>
          <cell r="F78">
            <v>0</v>
          </cell>
          <cell r="G78">
            <v>0</v>
          </cell>
          <cell r="P78">
            <v>0</v>
          </cell>
          <cell r="Q78">
            <v>0</v>
          </cell>
        </row>
        <row r="79">
          <cell r="C79" t="str">
            <v>블러링 벨벳 틴트 Burning up 픽 레드 01</v>
          </cell>
          <cell r="D79">
            <v>1021</v>
          </cell>
          <cell r="F79">
            <v>0</v>
          </cell>
          <cell r="G79">
            <v>0</v>
          </cell>
          <cell r="P79">
            <v>0</v>
          </cell>
          <cell r="Q79">
            <v>1021</v>
          </cell>
        </row>
        <row r="80">
          <cell r="C80" t="str">
            <v>블러링 벨벳 틴트 just feeling  베어 브릭 02</v>
          </cell>
          <cell r="D80">
            <v>2398</v>
          </cell>
          <cell r="F80">
            <v>0</v>
          </cell>
          <cell r="G80">
            <v>0</v>
          </cell>
          <cell r="P80">
            <v>0</v>
          </cell>
          <cell r="Q80">
            <v>2398</v>
          </cell>
        </row>
        <row r="81">
          <cell r="C81" t="str">
            <v>블러링 벨벳 틴트 go to lip 미드나잇 누디 03</v>
          </cell>
          <cell r="D81">
            <v>2183</v>
          </cell>
          <cell r="F81">
            <v>0</v>
          </cell>
          <cell r="G81">
            <v>0</v>
          </cell>
          <cell r="P81">
            <v>0</v>
          </cell>
          <cell r="Q81">
            <v>2183</v>
          </cell>
        </row>
        <row r="82">
          <cell r="C82" t="str">
            <v>블러링 벨벳 틴트 Botanic garden 로즈 다운 04</v>
          </cell>
          <cell r="D82">
            <v>2538</v>
          </cell>
          <cell r="F82">
            <v>0</v>
          </cell>
          <cell r="G82">
            <v>0</v>
          </cell>
          <cell r="P82">
            <v>0</v>
          </cell>
          <cell r="Q82">
            <v>2538</v>
          </cell>
        </row>
        <row r="83">
          <cell r="C83" t="str">
            <v>블러링 벨벳 틴트 I love u  폴링 핑크 05</v>
          </cell>
          <cell r="D83">
            <v>1994</v>
          </cell>
          <cell r="F83">
            <v>0</v>
          </cell>
          <cell r="G83">
            <v>0</v>
          </cell>
          <cell r="P83">
            <v>0</v>
          </cell>
          <cell r="Q83">
            <v>1994</v>
          </cell>
        </row>
        <row r="84">
          <cell r="C84" t="str">
            <v>아트델리6 단품 소계</v>
          </cell>
          <cell r="D84">
            <v>16818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8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16810</v>
          </cell>
        </row>
        <row r="85">
          <cell r="C85" t="str">
            <v>코코미라클 아이브로우 마커 336 (그레이쉬브라운)</v>
          </cell>
          <cell r="D85">
            <v>0</v>
          </cell>
          <cell r="F85">
            <v>0</v>
          </cell>
          <cell r="G85">
            <v>0</v>
          </cell>
          <cell r="P85">
            <v>0</v>
          </cell>
          <cell r="Q85">
            <v>0</v>
          </cell>
        </row>
        <row r="86">
          <cell r="C86" t="str">
            <v>코코미라클 아이브로우 마커 336 (내추럴브라운)</v>
          </cell>
          <cell r="D86">
            <v>0</v>
          </cell>
          <cell r="F86">
            <v>0</v>
          </cell>
          <cell r="G86">
            <v>0</v>
          </cell>
          <cell r="P86">
            <v>0</v>
          </cell>
          <cell r="Q86">
            <v>0</v>
          </cell>
        </row>
        <row r="87">
          <cell r="C87" t="str">
            <v>코코미라클 멀티 이팩트 아이 컬러 팔레트</v>
          </cell>
          <cell r="D87">
            <v>37</v>
          </cell>
          <cell r="F87">
            <v>0</v>
          </cell>
          <cell r="G87">
            <v>0</v>
          </cell>
          <cell r="P87">
            <v>0</v>
          </cell>
          <cell r="Q87">
            <v>37</v>
          </cell>
        </row>
        <row r="88">
          <cell r="C88" t="str">
            <v xml:space="preserve">코코미라클 멀티 이팩트 립 컬러 팔레트 </v>
          </cell>
          <cell r="D88">
            <v>0</v>
          </cell>
          <cell r="F88">
            <v>0</v>
          </cell>
          <cell r="G88">
            <v>0</v>
          </cell>
          <cell r="P88">
            <v>0</v>
          </cell>
          <cell r="Q88">
            <v>0</v>
          </cell>
        </row>
        <row r="89">
          <cell r="C89" t="str">
            <v>코코미라클 단품 소계</v>
          </cell>
          <cell r="D89">
            <v>37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37</v>
          </cell>
        </row>
        <row r="90">
          <cell r="C90" t="str">
            <v>아트델리 콜라겐 핏 커버 쿠션 본품(A)실버</v>
          </cell>
          <cell r="D90">
            <v>11</v>
          </cell>
          <cell r="F90">
            <v>0</v>
          </cell>
          <cell r="G90">
            <v>0</v>
          </cell>
          <cell r="P90">
            <v>0</v>
          </cell>
          <cell r="Q90">
            <v>11</v>
          </cell>
        </row>
        <row r="91">
          <cell r="C91" t="str">
            <v>아트델리 콜라겐 핏 커버 쿠션 본품(B)골드</v>
          </cell>
          <cell r="D91">
            <v>47</v>
          </cell>
          <cell r="F91">
            <v>0</v>
          </cell>
          <cell r="G91">
            <v>0</v>
          </cell>
          <cell r="P91">
            <v>0</v>
          </cell>
          <cell r="Q91">
            <v>47</v>
          </cell>
        </row>
        <row r="92">
          <cell r="C92" t="str">
            <v>아트델리 콜라겐 핏 커버 쿠션 본품©에메랄드</v>
          </cell>
          <cell r="D92">
            <v>39</v>
          </cell>
          <cell r="F92">
            <v>0</v>
          </cell>
          <cell r="G92">
            <v>0</v>
          </cell>
          <cell r="P92">
            <v>0</v>
          </cell>
          <cell r="Q92">
            <v>39</v>
          </cell>
        </row>
        <row r="93">
          <cell r="C93" t="str">
            <v>아트델리 콜라겐 핏 커버 쿠션 리필</v>
          </cell>
          <cell r="D93">
            <v>70</v>
          </cell>
          <cell r="F93">
            <v>0</v>
          </cell>
          <cell r="G93">
            <v>0</v>
          </cell>
          <cell r="P93">
            <v>0</v>
          </cell>
          <cell r="Q93">
            <v>70</v>
          </cell>
        </row>
        <row r="94">
          <cell r="C94" t="str">
            <v>아트델리 리부트 콜라겐 샷 앰플</v>
          </cell>
          <cell r="D94">
            <v>2</v>
          </cell>
          <cell r="F94">
            <v>0</v>
          </cell>
          <cell r="G94">
            <v>0</v>
          </cell>
          <cell r="P94">
            <v>0</v>
          </cell>
          <cell r="Q94">
            <v>2</v>
          </cell>
        </row>
        <row r="95">
          <cell r="C95" t="str">
            <v>아트델리 압솔뤼 퍼스트 콜라겐 토너</v>
          </cell>
          <cell r="D95">
            <v>0</v>
          </cell>
          <cell r="F95">
            <v>0</v>
          </cell>
          <cell r="G95">
            <v>0</v>
          </cell>
          <cell r="P95">
            <v>0</v>
          </cell>
          <cell r="Q95">
            <v>0</v>
          </cell>
        </row>
        <row r="96">
          <cell r="C96" t="str">
            <v>아트델리5 단품 소계</v>
          </cell>
          <cell r="D96">
            <v>169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169</v>
          </cell>
        </row>
        <row r="97">
          <cell r="C97" t="str">
            <v>퍼팩트스킨 에코더마 퓨어 선쿠션 본품(화이트)</v>
          </cell>
          <cell r="D97">
            <v>251</v>
          </cell>
          <cell r="F97">
            <v>0</v>
          </cell>
          <cell r="G97">
            <v>0</v>
          </cell>
          <cell r="P97">
            <v>0</v>
          </cell>
          <cell r="Q97">
            <v>251</v>
          </cell>
        </row>
        <row r="98">
          <cell r="C98" t="str">
            <v xml:space="preserve">퍼팩트스킨 에코더마 퓨어 선쿠션 본품(핑크) </v>
          </cell>
          <cell r="D98">
            <v>2213</v>
          </cell>
          <cell r="F98">
            <v>0</v>
          </cell>
          <cell r="G98">
            <v>0</v>
          </cell>
          <cell r="P98">
            <v>0</v>
          </cell>
          <cell r="Q98">
            <v>2213</v>
          </cell>
        </row>
        <row r="99">
          <cell r="C99" t="str">
            <v xml:space="preserve">퍼팩트스킨 에코더마 퓨어 선쿠션 본품(민트) </v>
          </cell>
          <cell r="D99">
            <v>969</v>
          </cell>
          <cell r="F99">
            <v>0</v>
          </cell>
          <cell r="G99">
            <v>0</v>
          </cell>
          <cell r="P99">
            <v>0</v>
          </cell>
          <cell r="Q99">
            <v>969</v>
          </cell>
        </row>
        <row r="100">
          <cell r="C100" t="str">
            <v>퍼팩트스킨 에코더마 퓨어 선쿠션 리필</v>
          </cell>
          <cell r="D100">
            <v>7069</v>
          </cell>
          <cell r="F100">
            <v>0</v>
          </cell>
          <cell r="G100">
            <v>0</v>
          </cell>
          <cell r="P100">
            <v>0</v>
          </cell>
          <cell r="Q100">
            <v>7069</v>
          </cell>
        </row>
        <row r="101">
          <cell r="C101" t="str">
            <v>선쿠션3 단품 소계</v>
          </cell>
          <cell r="D101">
            <v>9442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10502</v>
          </cell>
        </row>
        <row r="102">
          <cell r="C102" t="str">
            <v>아트델리 압솔뤼 저분자 콜라겐 쿠션 21호 본품</v>
          </cell>
          <cell r="D102">
            <v>0</v>
          </cell>
          <cell r="F102">
            <v>0</v>
          </cell>
          <cell r="G102">
            <v>0</v>
          </cell>
          <cell r="P102">
            <v>0</v>
          </cell>
          <cell r="Q102">
            <v>0</v>
          </cell>
        </row>
        <row r="103">
          <cell r="C103" t="str">
            <v>아트델리 압솔뤼 저분자 콜라겐 쿠션 21호 리필</v>
          </cell>
          <cell r="D103">
            <v>0</v>
          </cell>
          <cell r="F103">
            <v>0</v>
          </cell>
          <cell r="G103">
            <v>0</v>
          </cell>
          <cell r="P103">
            <v>0</v>
          </cell>
          <cell r="Q103">
            <v>0</v>
          </cell>
        </row>
        <row r="104">
          <cell r="C104" t="str">
            <v>아트델리 압솔뤼 저분자 콜라겐 쿠션 23호 본품</v>
          </cell>
          <cell r="D104">
            <v>0</v>
          </cell>
          <cell r="F104">
            <v>0</v>
          </cell>
          <cell r="G104">
            <v>0</v>
          </cell>
          <cell r="P104">
            <v>0</v>
          </cell>
          <cell r="Q104">
            <v>0</v>
          </cell>
        </row>
        <row r="105">
          <cell r="C105" t="str">
            <v>아트델리 압솔뤼 저분자 콜라겐 쿠션 23호 리필</v>
          </cell>
          <cell r="D105">
            <v>0</v>
          </cell>
          <cell r="F105">
            <v>0</v>
          </cell>
          <cell r="G105">
            <v>0</v>
          </cell>
          <cell r="P105">
            <v>0</v>
          </cell>
          <cell r="Q105">
            <v>0</v>
          </cell>
        </row>
        <row r="106">
          <cell r="C106" t="str">
            <v>온라인 아트델리 단품 소계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</row>
        <row r="107">
          <cell r="C107" t="str">
            <v>더마클라센 로즈마리 핸드 밤</v>
          </cell>
          <cell r="D107">
            <v>0</v>
          </cell>
          <cell r="F107">
            <v>0</v>
          </cell>
          <cell r="G107">
            <v>0</v>
          </cell>
          <cell r="P107">
            <v>0</v>
          </cell>
          <cell r="Q107">
            <v>0</v>
          </cell>
        </row>
        <row r="108">
          <cell r="C108" t="str">
            <v>더마클라센 라벤더 핸드 밤</v>
          </cell>
          <cell r="D108">
            <v>0</v>
          </cell>
          <cell r="F108">
            <v>0</v>
          </cell>
          <cell r="G108">
            <v>0</v>
          </cell>
          <cell r="P108">
            <v>0</v>
          </cell>
          <cell r="Q108">
            <v>0</v>
          </cell>
        </row>
        <row r="109">
          <cell r="C109" t="str">
            <v>더마클라센 아로마티끄 핸드 밤</v>
          </cell>
          <cell r="D109">
            <v>0</v>
          </cell>
          <cell r="F109">
            <v>0</v>
          </cell>
          <cell r="G109">
            <v>0</v>
          </cell>
          <cell r="P109">
            <v>0</v>
          </cell>
          <cell r="Q109">
            <v>0</v>
          </cell>
        </row>
        <row r="110">
          <cell r="C110" t="str">
            <v>더마클라센 시어버터 핸드 밤</v>
          </cell>
          <cell r="D110">
            <v>4516</v>
          </cell>
          <cell r="F110">
            <v>0</v>
          </cell>
          <cell r="G110">
            <v>0</v>
          </cell>
          <cell r="P110">
            <v>0</v>
          </cell>
          <cell r="Q110">
            <v>4516</v>
          </cell>
        </row>
        <row r="111">
          <cell r="C111" t="str">
            <v>더마클라센 프렌치 허니 핸드 밤</v>
          </cell>
          <cell r="D111">
            <v>0</v>
          </cell>
          <cell r="F111">
            <v>0</v>
          </cell>
          <cell r="G111">
            <v>0</v>
          </cell>
          <cell r="P111">
            <v>0</v>
          </cell>
          <cell r="Q111">
            <v>0</v>
          </cell>
        </row>
        <row r="112">
          <cell r="C112" t="str">
            <v>핸드 밤 담품 소계</v>
          </cell>
          <cell r="D112">
            <v>4516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4516</v>
          </cell>
        </row>
        <row r="113">
          <cell r="C113" t="str">
            <v>퍼펙트스킨 로얄미엘 슈퍼 모이스터 바이옴 캡슐 앰플(단상자)</v>
          </cell>
          <cell r="D113">
            <v>0</v>
          </cell>
          <cell r="F113">
            <v>0</v>
          </cell>
          <cell r="G113">
            <v>0</v>
          </cell>
          <cell r="P113">
            <v>0</v>
          </cell>
          <cell r="Q113">
            <v>0</v>
          </cell>
        </row>
        <row r="114">
          <cell r="C114" t="str">
            <v>퍼펙트스킨 로얄미엘 슈퍼 모이스터 바이옴 캡슐 앰플(파우치)</v>
          </cell>
          <cell r="D114">
            <v>39</v>
          </cell>
          <cell r="F114">
            <v>0</v>
          </cell>
          <cell r="G114">
            <v>0</v>
          </cell>
          <cell r="P114">
            <v>0</v>
          </cell>
          <cell r="Q114">
            <v>39</v>
          </cell>
        </row>
        <row r="115">
          <cell r="C115" t="str">
            <v>퍼펙트스킨 로얄미엘 슈퍼 모이스터 바이옴 캡슐 앰플 60ml</v>
          </cell>
          <cell r="D115">
            <v>0</v>
          </cell>
          <cell r="F115">
            <v>0</v>
          </cell>
          <cell r="G115">
            <v>0</v>
          </cell>
          <cell r="P115">
            <v>0</v>
          </cell>
          <cell r="Q115">
            <v>0</v>
          </cell>
        </row>
        <row r="116">
          <cell r="C116" t="str">
            <v>앰플3 단품 소계</v>
          </cell>
          <cell r="D116">
            <v>39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39</v>
          </cell>
        </row>
        <row r="117">
          <cell r="C117" t="str">
            <v>스타일 앤 볼륨짱짱 헤어 스타일러 자연갈색 리뉴얼2</v>
          </cell>
          <cell r="D117">
            <v>0</v>
          </cell>
          <cell r="F117">
            <v>0</v>
          </cell>
          <cell r="G117">
            <v>0</v>
          </cell>
          <cell r="P117">
            <v>0</v>
          </cell>
          <cell r="Q117">
            <v>0</v>
          </cell>
        </row>
        <row r="118">
          <cell r="C118" t="str">
            <v>스타일 앤 볼륨짱짱 헤어 스타일러 흑색 리뉴얼2</v>
          </cell>
          <cell r="D118">
            <v>0</v>
          </cell>
          <cell r="F118">
            <v>0</v>
          </cell>
          <cell r="G118">
            <v>0</v>
          </cell>
          <cell r="P118">
            <v>0</v>
          </cell>
          <cell r="Q118">
            <v>0</v>
          </cell>
        </row>
        <row r="119">
          <cell r="C119" t="str">
            <v>더마클라센 볼륨짱짱2 단품 소계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</row>
        <row r="120">
          <cell r="C120" t="str">
            <v>더마클라센 프로틴 헤어 컬러 밀크 브라운</v>
          </cell>
          <cell r="D120">
            <v>0</v>
          </cell>
          <cell r="F120">
            <v>0</v>
          </cell>
          <cell r="G120">
            <v>0</v>
          </cell>
          <cell r="P120">
            <v>0</v>
          </cell>
          <cell r="Q120">
            <v>0</v>
          </cell>
        </row>
        <row r="121">
          <cell r="C121" t="str">
            <v>더마클라센 프로틴 헤어 컬러 초코 브라운</v>
          </cell>
          <cell r="D121">
            <v>0</v>
          </cell>
          <cell r="F121">
            <v>0</v>
          </cell>
          <cell r="G121">
            <v>0</v>
          </cell>
          <cell r="P121">
            <v>0</v>
          </cell>
          <cell r="Q121">
            <v>0</v>
          </cell>
        </row>
        <row r="122">
          <cell r="C122" t="str">
            <v>더마클라센 프로틴 헤어 컬러 바닐라 브라운</v>
          </cell>
          <cell r="D122">
            <v>0</v>
          </cell>
          <cell r="F122">
            <v>0</v>
          </cell>
          <cell r="G122">
            <v>0</v>
          </cell>
          <cell r="P122">
            <v>0</v>
          </cell>
          <cell r="Q122">
            <v>0</v>
          </cell>
        </row>
        <row r="123">
          <cell r="C123" t="str">
            <v>염모제 담품 소계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</row>
        <row r="124">
          <cell r="C124" t="str">
            <v>퍼펙트스킨 르미엘 울트라 화이트닝 캡슐 앰플(단상자)</v>
          </cell>
          <cell r="D124">
            <v>9</v>
          </cell>
          <cell r="F124">
            <v>0</v>
          </cell>
          <cell r="G124">
            <v>0</v>
          </cell>
          <cell r="P124">
            <v>0</v>
          </cell>
          <cell r="Q124">
            <v>9</v>
          </cell>
        </row>
        <row r="125">
          <cell r="C125" t="str">
            <v>퍼펙트스킨 르미엘 울트라 화이트닝 캡슐 앰플(파우치)</v>
          </cell>
          <cell r="D125">
            <v>0</v>
          </cell>
          <cell r="F125">
            <v>0</v>
          </cell>
          <cell r="G125">
            <v>0</v>
          </cell>
          <cell r="P125">
            <v>0</v>
          </cell>
          <cell r="Q125">
            <v>0</v>
          </cell>
        </row>
        <row r="126">
          <cell r="C126" t="str">
            <v>퍼펙트스킨 르미엘 울트라 화이트닝 캡슐 앰플(파우치) 무료체험분</v>
          </cell>
          <cell r="D126">
            <v>0</v>
          </cell>
          <cell r="F126">
            <v>0</v>
          </cell>
          <cell r="G126">
            <v>0</v>
          </cell>
          <cell r="P126">
            <v>0</v>
          </cell>
          <cell r="Q126">
            <v>0</v>
          </cell>
        </row>
        <row r="127">
          <cell r="C127" t="str">
            <v>퍼펙트스킨 르미엘 울트라 화이트닝 캡슐 앰플 60ml</v>
          </cell>
          <cell r="D127">
            <v>0</v>
          </cell>
          <cell r="F127">
            <v>0</v>
          </cell>
          <cell r="G127">
            <v>0</v>
          </cell>
          <cell r="P127">
            <v>0</v>
          </cell>
          <cell r="Q127">
            <v>0</v>
          </cell>
        </row>
        <row r="128">
          <cell r="C128" t="str">
            <v>앰플2 단품 소계</v>
          </cell>
          <cell r="D128">
            <v>9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9</v>
          </cell>
        </row>
        <row r="129">
          <cell r="C129" t="str">
            <v>퍼펙트스킨 에코더마 퓨어 마일드 시카선 15ml</v>
          </cell>
          <cell r="D129">
            <v>0</v>
          </cell>
          <cell r="F129">
            <v>0</v>
          </cell>
          <cell r="G129">
            <v>0</v>
          </cell>
          <cell r="P129">
            <v>0</v>
          </cell>
          <cell r="Q129">
            <v>0</v>
          </cell>
        </row>
        <row r="130">
          <cell r="C130" t="str">
            <v>퍼펙트스킨 에코더마 퓨어 마일드 시카선 70ml</v>
          </cell>
          <cell r="D130">
            <v>0</v>
          </cell>
          <cell r="F130">
            <v>0</v>
          </cell>
          <cell r="G130">
            <v>0</v>
          </cell>
          <cell r="P130">
            <v>0</v>
          </cell>
          <cell r="Q130">
            <v>0</v>
          </cell>
        </row>
        <row r="131">
          <cell r="C131" t="str">
            <v>시카선 단품 소계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</row>
        <row r="132">
          <cell r="C132" t="str">
            <v>퍼펙트스킨 메가 컬링 마스카라</v>
          </cell>
          <cell r="D132">
            <v>1779</v>
          </cell>
          <cell r="F132">
            <v>0</v>
          </cell>
          <cell r="G132">
            <v>0</v>
          </cell>
          <cell r="Q132">
            <v>1779</v>
          </cell>
        </row>
        <row r="133">
          <cell r="C133" t="str">
            <v>마스카라 단품 소계</v>
          </cell>
          <cell r="D133">
            <v>1779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1779</v>
          </cell>
        </row>
        <row r="134">
          <cell r="C134" t="str">
            <v>세니타이저500ml</v>
          </cell>
          <cell r="D134">
            <v>9</v>
          </cell>
          <cell r="F134">
            <v>0</v>
          </cell>
          <cell r="G134">
            <v>0</v>
          </cell>
          <cell r="P134">
            <v>0</v>
          </cell>
          <cell r="Q134">
            <v>9</v>
          </cell>
        </row>
        <row r="135">
          <cell r="C135" t="str">
            <v>세니타이저80ml</v>
          </cell>
          <cell r="D135">
            <v>15372</v>
          </cell>
          <cell r="F135">
            <v>0</v>
          </cell>
          <cell r="G135">
            <v>0</v>
          </cell>
          <cell r="P135">
            <v>0</v>
          </cell>
          <cell r="Q135">
            <v>15372</v>
          </cell>
        </row>
        <row r="136">
          <cell r="C136" t="str">
            <v>세니타이저 단품 소계</v>
          </cell>
          <cell r="D136">
            <v>15381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15381</v>
          </cell>
        </row>
        <row r="137">
          <cell r="C137" t="str">
            <v>아트델리 압솔뤼 라 볼륨 드 쿠션 21호 본품(A)</v>
          </cell>
          <cell r="D137">
            <v>19</v>
          </cell>
          <cell r="F137">
            <v>0</v>
          </cell>
          <cell r="G137">
            <v>0</v>
          </cell>
          <cell r="P137">
            <v>0</v>
          </cell>
          <cell r="Q137">
            <v>19</v>
          </cell>
        </row>
        <row r="138">
          <cell r="C138" t="str">
            <v>아트델리 압솔뤼 라 볼륨 드 쿠션 21호 본품(B)</v>
          </cell>
          <cell r="D138">
            <v>2300</v>
          </cell>
          <cell r="F138">
            <v>0</v>
          </cell>
          <cell r="G138">
            <v>0</v>
          </cell>
          <cell r="P138">
            <v>0</v>
          </cell>
          <cell r="Q138">
            <v>2300</v>
          </cell>
        </row>
        <row r="139">
          <cell r="C139" t="str">
            <v>아트델리 압솔뤼 라 볼륨 드 쿠션 21호 본품(C)</v>
          </cell>
          <cell r="D139">
            <v>103</v>
          </cell>
          <cell r="F139">
            <v>0</v>
          </cell>
          <cell r="G139">
            <v>0</v>
          </cell>
          <cell r="P139">
            <v>0</v>
          </cell>
          <cell r="Q139">
            <v>103</v>
          </cell>
        </row>
        <row r="140">
          <cell r="C140" t="str">
            <v>아트델리 압솔뤼 라 볼륨 드 쿠션 21호 리필</v>
          </cell>
          <cell r="D140">
            <v>4103</v>
          </cell>
          <cell r="F140">
            <v>0</v>
          </cell>
          <cell r="G140">
            <v>0</v>
          </cell>
          <cell r="P140">
            <v>0</v>
          </cell>
          <cell r="Q140">
            <v>4103</v>
          </cell>
        </row>
        <row r="141">
          <cell r="C141" t="str">
            <v>아트델리 압솔뤼 라 볼륨 드 쿠션 23호 본품(A)</v>
          </cell>
          <cell r="D141">
            <v>3067</v>
          </cell>
          <cell r="F141">
            <v>0</v>
          </cell>
          <cell r="G141">
            <v>0</v>
          </cell>
          <cell r="P141">
            <v>0</v>
          </cell>
          <cell r="Q141">
            <v>3067</v>
          </cell>
        </row>
        <row r="142">
          <cell r="C142" t="str">
            <v>아트델리 압솔뤼 라 볼륨 드 쿠션 23호 본품(B)</v>
          </cell>
          <cell r="D142">
            <v>93</v>
          </cell>
          <cell r="F142">
            <v>0</v>
          </cell>
          <cell r="G142">
            <v>0</v>
          </cell>
          <cell r="P142">
            <v>0</v>
          </cell>
          <cell r="Q142">
            <v>93</v>
          </cell>
        </row>
        <row r="143">
          <cell r="C143" t="str">
            <v>아트델리 압솔뤼 라 볼륨 드 쿠션 23호 본품(C)</v>
          </cell>
          <cell r="D143">
            <v>4</v>
          </cell>
          <cell r="F143">
            <v>0</v>
          </cell>
          <cell r="G143">
            <v>0</v>
          </cell>
          <cell r="P143">
            <v>0</v>
          </cell>
          <cell r="Q143">
            <v>4</v>
          </cell>
        </row>
        <row r="144">
          <cell r="C144" t="str">
            <v>아트델리 압솔뤼 라 볼륨 드 쿠션 23호 리필</v>
          </cell>
          <cell r="D144">
            <v>50</v>
          </cell>
          <cell r="F144">
            <v>0</v>
          </cell>
          <cell r="G144">
            <v>0</v>
          </cell>
          <cell r="P144">
            <v>0</v>
          </cell>
          <cell r="Q144">
            <v>50</v>
          </cell>
        </row>
        <row r="145">
          <cell r="C145" t="str">
            <v>아트델리 압솔뤼 프레스트지 울트라 화이트닝 앰플</v>
          </cell>
          <cell r="D145">
            <v>4</v>
          </cell>
          <cell r="F145">
            <v>0</v>
          </cell>
          <cell r="G145">
            <v>0</v>
          </cell>
          <cell r="P145">
            <v>0</v>
          </cell>
          <cell r="Q145">
            <v>4</v>
          </cell>
        </row>
        <row r="146">
          <cell r="C146" t="str">
            <v>아트델리 압솔뤼 라 부름 드 세럼(미스트)</v>
          </cell>
          <cell r="D146">
            <v>0</v>
          </cell>
          <cell r="F146">
            <v>0</v>
          </cell>
          <cell r="G146">
            <v>0</v>
          </cell>
          <cell r="P146">
            <v>0</v>
          </cell>
          <cell r="Q146">
            <v>0</v>
          </cell>
        </row>
        <row r="147">
          <cell r="C147" t="str">
            <v>아트델리 압솔뤼 에이지 리커버리 아이크림 포 올</v>
          </cell>
          <cell r="D147">
            <v>0</v>
          </cell>
          <cell r="F147">
            <v>0</v>
          </cell>
          <cell r="G147">
            <v>0</v>
          </cell>
          <cell r="P147">
            <v>0</v>
          </cell>
          <cell r="Q147">
            <v>0</v>
          </cell>
        </row>
        <row r="148">
          <cell r="C148" t="str">
            <v>아트델리 압솔뤼 퓨리파잉 브라이트닝 클렌져</v>
          </cell>
          <cell r="D148">
            <v>273</v>
          </cell>
          <cell r="F148">
            <v>0</v>
          </cell>
          <cell r="G148">
            <v>0</v>
          </cell>
          <cell r="P148">
            <v>0</v>
          </cell>
          <cell r="Q148">
            <v>273</v>
          </cell>
        </row>
        <row r="149">
          <cell r="C149" t="str">
            <v>비닐퍼프(1P)</v>
          </cell>
          <cell r="D149">
            <v>0</v>
          </cell>
          <cell r="F149">
            <v>0</v>
          </cell>
          <cell r="G149">
            <v>0</v>
          </cell>
          <cell r="P149">
            <v>0</v>
          </cell>
          <cell r="Q149">
            <v>0</v>
          </cell>
        </row>
        <row r="150">
          <cell r="C150" t="str">
            <v>아트델리 압솔뤼 롱웨어 벨벳 립스틱 104호 허그로즈</v>
          </cell>
          <cell r="D150">
            <v>0</v>
          </cell>
          <cell r="F150">
            <v>0</v>
          </cell>
          <cell r="G150">
            <v>0</v>
          </cell>
          <cell r="P150">
            <v>0</v>
          </cell>
          <cell r="Q150">
            <v>0</v>
          </cell>
        </row>
        <row r="151">
          <cell r="C151" t="str">
            <v>아트델리 압솔뤼 롱웨어 벨벳 립스틱 105호 빈티지브릭</v>
          </cell>
          <cell r="D151">
            <v>9</v>
          </cell>
          <cell r="F151">
            <v>0</v>
          </cell>
          <cell r="G151">
            <v>0</v>
          </cell>
          <cell r="P151">
            <v>0</v>
          </cell>
          <cell r="Q151">
            <v>9</v>
          </cell>
        </row>
        <row r="152">
          <cell r="C152" t="str">
            <v>아트델리 압솔뤼 롱웨어 벨벳 립스틱 106호 루비레드</v>
          </cell>
          <cell r="D152">
            <v>0</v>
          </cell>
          <cell r="F152">
            <v>0</v>
          </cell>
          <cell r="G152">
            <v>0</v>
          </cell>
          <cell r="P152">
            <v>0</v>
          </cell>
          <cell r="Q152">
            <v>0</v>
          </cell>
        </row>
        <row r="153">
          <cell r="C153" t="str">
            <v>아트델리 압솔뤼 멀티 아이칼라 팔레트</v>
          </cell>
          <cell r="D153">
            <v>0</v>
          </cell>
          <cell r="F153">
            <v>0</v>
          </cell>
          <cell r="G153">
            <v>0</v>
          </cell>
          <cell r="P153">
            <v>0</v>
          </cell>
          <cell r="Q153">
            <v>0</v>
          </cell>
        </row>
        <row r="154">
          <cell r="C154" t="str">
            <v>아트델리4 단품 소계</v>
          </cell>
          <cell r="D154">
            <v>10025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10025</v>
          </cell>
        </row>
        <row r="155">
          <cell r="C155" t="str">
            <v>로얄비 슈퍼 모이스쳐 바이옴 캡슐 앰플 30개입</v>
          </cell>
          <cell r="D155">
            <v>0</v>
          </cell>
          <cell r="F155">
            <v>0</v>
          </cell>
          <cell r="G155">
            <v>0</v>
          </cell>
          <cell r="P155">
            <v>0</v>
          </cell>
          <cell r="Q155">
            <v>0</v>
          </cell>
        </row>
        <row r="156">
          <cell r="C156" t="str">
            <v>로얄비 슈퍼 모이스쳐 바이옴 캡슐 앰플 파우치</v>
          </cell>
          <cell r="D156">
            <v>0</v>
          </cell>
          <cell r="F156">
            <v>0</v>
          </cell>
          <cell r="G156">
            <v>0</v>
          </cell>
          <cell r="P156">
            <v>0</v>
          </cell>
          <cell r="Q156">
            <v>0</v>
          </cell>
        </row>
        <row r="157">
          <cell r="C157" t="str">
            <v>로얄비 앰플 소계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</row>
        <row r="158">
          <cell r="C158" t="str">
            <v>아트 플라워 더블 파워 에센스 커버 팩트 21호 본품</v>
          </cell>
          <cell r="D158">
            <v>0</v>
          </cell>
          <cell r="F158">
            <v>0</v>
          </cell>
          <cell r="G158">
            <v>0</v>
          </cell>
          <cell r="P158">
            <v>0</v>
          </cell>
          <cell r="Q158">
            <v>0</v>
          </cell>
        </row>
        <row r="159">
          <cell r="C159" t="str">
            <v>아트 플라워 더블 파워 에센스 커버 팩트 21호 리필</v>
          </cell>
          <cell r="D159">
            <v>0</v>
          </cell>
          <cell r="F159">
            <v>0</v>
          </cell>
          <cell r="G159">
            <v>0</v>
          </cell>
          <cell r="P159">
            <v>0</v>
          </cell>
          <cell r="Q159">
            <v>0</v>
          </cell>
        </row>
        <row r="160">
          <cell r="C160" t="str">
            <v>아트 플라워 더블 파워 에센스 커버 팩트 23호 본품</v>
          </cell>
          <cell r="D160">
            <v>0</v>
          </cell>
          <cell r="F160">
            <v>0</v>
          </cell>
          <cell r="G160">
            <v>0</v>
          </cell>
          <cell r="P160">
            <v>0</v>
          </cell>
          <cell r="Q160">
            <v>0</v>
          </cell>
        </row>
        <row r="161">
          <cell r="C161" t="str">
            <v>아트 플라워 더블 파워 에센스 커버 팩트 23호 리필</v>
          </cell>
          <cell r="D161">
            <v>0</v>
          </cell>
          <cell r="F161">
            <v>0</v>
          </cell>
          <cell r="G161">
            <v>0</v>
          </cell>
          <cell r="P161">
            <v>0</v>
          </cell>
          <cell r="Q161">
            <v>0</v>
          </cell>
        </row>
        <row r="162">
          <cell r="C162" t="str">
            <v>아트 플라워 더블 파워 에센스 커버 팩트 진동기기</v>
          </cell>
          <cell r="D162">
            <v>4488</v>
          </cell>
          <cell r="F162">
            <v>0</v>
          </cell>
          <cell r="G162">
            <v>0</v>
          </cell>
          <cell r="P162">
            <v>0</v>
          </cell>
          <cell r="Q162">
            <v>4488</v>
          </cell>
        </row>
        <row r="163">
          <cell r="C163" t="str">
            <v>아트 플라워 더블 파워 에센스 커버 팩트 기기퍼프</v>
          </cell>
          <cell r="D163">
            <v>8609</v>
          </cell>
          <cell r="F163">
            <v>0</v>
          </cell>
          <cell r="G163">
            <v>0</v>
          </cell>
          <cell r="P163">
            <v>0</v>
          </cell>
          <cell r="Q163">
            <v>8609</v>
          </cell>
        </row>
        <row r="164">
          <cell r="C164" t="str">
            <v>퍼팩트스킨 플라워 팝립 1호 틴티드 홀릭</v>
          </cell>
          <cell r="D164">
            <v>0</v>
          </cell>
          <cell r="F164">
            <v>0</v>
          </cell>
          <cell r="G164">
            <v>0</v>
          </cell>
          <cell r="P164">
            <v>0</v>
          </cell>
          <cell r="Q164">
            <v>0</v>
          </cell>
        </row>
        <row r="165">
          <cell r="C165" t="str">
            <v>퍼팩트스킨 플라워 팝립 2호 틴티드 시크릿 소울</v>
          </cell>
          <cell r="D165">
            <v>0</v>
          </cell>
          <cell r="F165">
            <v>0</v>
          </cell>
          <cell r="G165">
            <v>0</v>
          </cell>
          <cell r="P165">
            <v>0</v>
          </cell>
          <cell r="Q165">
            <v>0</v>
          </cell>
        </row>
        <row r="166">
          <cell r="C166" t="str">
            <v>퍼팩트스킨 플라워 팝립 3호 틴티드 로멘틱 칠리</v>
          </cell>
          <cell r="D166">
            <v>0</v>
          </cell>
          <cell r="F166">
            <v>0</v>
          </cell>
          <cell r="G166">
            <v>0</v>
          </cell>
          <cell r="P166">
            <v>0</v>
          </cell>
          <cell r="Q166">
            <v>0</v>
          </cell>
        </row>
        <row r="167">
          <cell r="C167" t="str">
            <v>퍼팩트스킨 크리미 틴티드 컬러밤 101호</v>
          </cell>
          <cell r="D167">
            <v>0</v>
          </cell>
          <cell r="F167">
            <v>0</v>
          </cell>
          <cell r="G167">
            <v>0</v>
          </cell>
          <cell r="P167">
            <v>0</v>
          </cell>
          <cell r="Q167">
            <v>0</v>
          </cell>
        </row>
        <row r="168">
          <cell r="C168" t="str">
            <v>퍼팩트스킨 크리미 틴티드 컬러밤 102호</v>
          </cell>
          <cell r="D168">
            <v>0</v>
          </cell>
          <cell r="F168">
            <v>0</v>
          </cell>
          <cell r="G168">
            <v>0</v>
          </cell>
          <cell r="P168">
            <v>0</v>
          </cell>
          <cell r="Q168">
            <v>0</v>
          </cell>
        </row>
        <row r="169">
          <cell r="C169" t="str">
            <v>퍼팩트스킨 크리미 틴티드 컬러밤 103호</v>
          </cell>
          <cell r="D169">
            <v>0</v>
          </cell>
          <cell r="F169">
            <v>0</v>
          </cell>
          <cell r="G169">
            <v>0</v>
          </cell>
          <cell r="P169">
            <v>0</v>
          </cell>
          <cell r="Q169">
            <v>0</v>
          </cell>
        </row>
        <row r="170">
          <cell r="C170" t="str">
            <v>아트팩트 단품 소계</v>
          </cell>
          <cell r="D170">
            <v>13097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13097</v>
          </cell>
        </row>
        <row r="171">
          <cell r="C171" t="str">
            <v>퍼팩트스킨 더마클라센 슈퍼볼륨 네츄럴 샴푸(자몽)</v>
          </cell>
          <cell r="D171">
            <v>0</v>
          </cell>
          <cell r="F171">
            <v>0</v>
          </cell>
          <cell r="G171">
            <v>0</v>
          </cell>
          <cell r="P171">
            <v>0</v>
          </cell>
          <cell r="Q171">
            <v>0</v>
          </cell>
        </row>
        <row r="172">
          <cell r="C172" t="str">
            <v>퍼팩트스킨 더마클라센 슈퍼볼륨 네츄럴 샴푸(자몽) 리필</v>
          </cell>
          <cell r="D172">
            <v>0</v>
          </cell>
          <cell r="F172">
            <v>0</v>
          </cell>
          <cell r="G172">
            <v>0</v>
          </cell>
          <cell r="P172">
            <v>0</v>
          </cell>
          <cell r="Q172">
            <v>0</v>
          </cell>
        </row>
        <row r="173">
          <cell r="C173" t="str">
            <v>퍼팩트스킨 더마클라센 슈퍼볼륨 네츄럴 샴푸(자몽) 100ml</v>
          </cell>
          <cell r="D173">
            <v>0</v>
          </cell>
          <cell r="F173">
            <v>0</v>
          </cell>
          <cell r="G173">
            <v>0</v>
          </cell>
          <cell r="P173">
            <v>0</v>
          </cell>
          <cell r="Q173">
            <v>0</v>
          </cell>
        </row>
        <row r="174">
          <cell r="C174" t="str">
            <v>퍼팩트스킨 더마클라센 슈퍼볼륨 네츄럴 샴푸(자몽) 7ml 5개입</v>
          </cell>
          <cell r="D174">
            <v>0</v>
          </cell>
          <cell r="F174">
            <v>0</v>
          </cell>
          <cell r="G174">
            <v>0</v>
          </cell>
          <cell r="P174">
            <v>0</v>
          </cell>
          <cell r="Q174">
            <v>0</v>
          </cell>
        </row>
        <row r="175">
          <cell r="C175" t="str">
            <v xml:space="preserve">퍼팩트스킨 더마클라센 슈퍼볼륨 네츄럴 샴푸(자몽) 7ml </v>
          </cell>
          <cell r="D175">
            <v>0</v>
          </cell>
          <cell r="F175">
            <v>0</v>
          </cell>
          <cell r="G175">
            <v>0</v>
          </cell>
          <cell r="P175">
            <v>0</v>
          </cell>
          <cell r="Q175">
            <v>0</v>
          </cell>
        </row>
        <row r="176">
          <cell r="C176" t="str">
            <v>퍼팩트스킨 더마클라센 슈퍼볼륨 네츄럴 샴푸(레몬그라스)</v>
          </cell>
          <cell r="D176">
            <v>0</v>
          </cell>
          <cell r="F176">
            <v>0</v>
          </cell>
          <cell r="G176">
            <v>0</v>
          </cell>
          <cell r="P176">
            <v>0</v>
          </cell>
          <cell r="Q176">
            <v>0</v>
          </cell>
        </row>
        <row r="177">
          <cell r="C177" t="str">
            <v>퍼팩트스킨 더마클라센 슈퍼볼륨 네츄럴 샴푸(레몬그라스) 리필</v>
          </cell>
          <cell r="D177">
            <v>0</v>
          </cell>
          <cell r="F177">
            <v>0</v>
          </cell>
          <cell r="G177">
            <v>0</v>
          </cell>
          <cell r="P177">
            <v>0</v>
          </cell>
          <cell r="Q177">
            <v>0</v>
          </cell>
        </row>
        <row r="178">
          <cell r="C178" t="str">
            <v>퍼팩트스킨 더마클라센 슈퍼볼륨 네츄럴 샴푸(레몬그라스) 100ml</v>
          </cell>
          <cell r="D178">
            <v>0</v>
          </cell>
          <cell r="F178">
            <v>0</v>
          </cell>
          <cell r="G178">
            <v>0</v>
          </cell>
          <cell r="P178">
            <v>0</v>
          </cell>
          <cell r="Q178">
            <v>0</v>
          </cell>
        </row>
        <row r="179">
          <cell r="C179" t="str">
            <v>퍼팩트스킨 더마클라센 슈퍼볼륨 네츄럴 샴푸(레몬그라스) 7ml 5개입</v>
          </cell>
          <cell r="D179">
            <v>0</v>
          </cell>
          <cell r="F179">
            <v>0</v>
          </cell>
          <cell r="G179">
            <v>0</v>
          </cell>
          <cell r="P179">
            <v>0</v>
          </cell>
          <cell r="Q179">
            <v>0</v>
          </cell>
        </row>
        <row r="180">
          <cell r="C180" t="str">
            <v xml:space="preserve">퍼팩트스킨 더마클라센 슈퍼볼륨 네츄럴 샴푸(레몬그라스) 7ml </v>
          </cell>
          <cell r="D180">
            <v>0</v>
          </cell>
          <cell r="F180">
            <v>0</v>
          </cell>
          <cell r="G180">
            <v>0</v>
          </cell>
          <cell r="P180">
            <v>0</v>
          </cell>
          <cell r="Q180">
            <v>0</v>
          </cell>
        </row>
        <row r="181">
          <cell r="C181" t="str">
            <v>더마클라센 슈퍼볼륨 두피 마사지 브러쉬</v>
          </cell>
          <cell r="D181">
            <v>9404</v>
          </cell>
          <cell r="F181">
            <v>0</v>
          </cell>
          <cell r="G181">
            <v>0</v>
          </cell>
          <cell r="P181">
            <v>0</v>
          </cell>
          <cell r="Q181">
            <v>9404</v>
          </cell>
        </row>
        <row r="182">
          <cell r="C182" t="str">
            <v>샴푸2 단품 소계</v>
          </cell>
          <cell r="D182">
            <v>9404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9404</v>
          </cell>
        </row>
        <row r="183">
          <cell r="C183" t="str">
            <v>투웨니락 내추럴 글로우 에센스 커버팩트 21호 본품</v>
          </cell>
          <cell r="D183">
            <v>0</v>
          </cell>
          <cell r="F183">
            <v>0</v>
          </cell>
          <cell r="G183">
            <v>0</v>
          </cell>
          <cell r="P183">
            <v>0</v>
          </cell>
          <cell r="Q183">
            <v>0</v>
          </cell>
        </row>
        <row r="184">
          <cell r="C184" t="str">
            <v>투웨니락 내추럴 글로우 에센스 커버팩트 21호 리필</v>
          </cell>
          <cell r="D184">
            <v>0</v>
          </cell>
          <cell r="F184">
            <v>0</v>
          </cell>
          <cell r="G184">
            <v>0</v>
          </cell>
          <cell r="P184">
            <v>0</v>
          </cell>
          <cell r="Q184">
            <v>0</v>
          </cell>
        </row>
        <row r="185">
          <cell r="C185" t="str">
            <v>투웨니락 내추럴 글로우 에센스 커버팩트 21호 무료체험분</v>
          </cell>
          <cell r="D185">
            <v>0</v>
          </cell>
          <cell r="F185">
            <v>0</v>
          </cell>
          <cell r="G185">
            <v>0</v>
          </cell>
          <cell r="P185">
            <v>0</v>
          </cell>
          <cell r="Q185">
            <v>0</v>
          </cell>
        </row>
        <row r="186">
          <cell r="C186" t="str">
            <v>투웨니락 내추럴 글로우 에센스 커버팩트 23호 본품</v>
          </cell>
          <cell r="D186">
            <v>0</v>
          </cell>
          <cell r="F186">
            <v>0</v>
          </cell>
          <cell r="G186">
            <v>0</v>
          </cell>
          <cell r="P186">
            <v>0</v>
          </cell>
          <cell r="Q186">
            <v>0</v>
          </cell>
        </row>
        <row r="187">
          <cell r="C187" t="str">
            <v>투웨니락 내추럴 글로우 에센스 커버팩트 23호 리필</v>
          </cell>
          <cell r="D187">
            <v>0</v>
          </cell>
          <cell r="F187">
            <v>0</v>
          </cell>
          <cell r="G187">
            <v>0</v>
          </cell>
          <cell r="P187">
            <v>0</v>
          </cell>
          <cell r="Q187">
            <v>0</v>
          </cell>
        </row>
        <row r="188">
          <cell r="C188" t="str">
            <v>투웨니락 내추럴 글로우 에센스 커버팩트 23호 무료체험분</v>
          </cell>
          <cell r="D188">
            <v>0</v>
          </cell>
          <cell r="F188">
            <v>0</v>
          </cell>
          <cell r="G188">
            <v>0</v>
          </cell>
          <cell r="P188">
            <v>0</v>
          </cell>
          <cell r="Q188">
            <v>0</v>
          </cell>
        </row>
        <row r="189">
          <cell r="C189" t="str">
            <v>투웨니락 내추럴 글로우 립밤 1호(로즈핑크)</v>
          </cell>
          <cell r="D189">
            <v>0</v>
          </cell>
          <cell r="F189">
            <v>0</v>
          </cell>
          <cell r="G189">
            <v>0</v>
          </cell>
          <cell r="P189">
            <v>0</v>
          </cell>
          <cell r="Q189">
            <v>0</v>
          </cell>
        </row>
        <row r="190">
          <cell r="C190" t="str">
            <v>투웨니락 내추럴 글로우 립스틱 2호(레드칠리)</v>
          </cell>
          <cell r="D190">
            <v>0</v>
          </cell>
          <cell r="F190">
            <v>0</v>
          </cell>
          <cell r="G190">
            <v>0</v>
          </cell>
          <cell r="P190">
            <v>0</v>
          </cell>
          <cell r="Q190">
            <v>0</v>
          </cell>
        </row>
        <row r="191">
          <cell r="C191" t="str">
            <v>투웨니락 내추럴 글로우 립스틱 3호(샤인플럼)</v>
          </cell>
          <cell r="D191">
            <v>0</v>
          </cell>
          <cell r="F191">
            <v>0</v>
          </cell>
          <cell r="G191">
            <v>0</v>
          </cell>
          <cell r="P191">
            <v>0</v>
          </cell>
          <cell r="Q191">
            <v>0</v>
          </cell>
        </row>
        <row r="192">
          <cell r="C192" t="str">
            <v>투웨니락 내추럴 글로우 립스틱 4호</v>
          </cell>
          <cell r="D192">
            <v>0</v>
          </cell>
          <cell r="F192">
            <v>0</v>
          </cell>
          <cell r="G192">
            <v>0</v>
          </cell>
          <cell r="P192">
            <v>0</v>
          </cell>
          <cell r="Q192">
            <v>0</v>
          </cell>
        </row>
        <row r="193">
          <cell r="C193" t="str">
            <v>투웨니락 내추럴 글로우 립스틱 5호</v>
          </cell>
          <cell r="D193">
            <v>0</v>
          </cell>
          <cell r="F193">
            <v>0</v>
          </cell>
          <cell r="G193">
            <v>0</v>
          </cell>
          <cell r="P193">
            <v>0</v>
          </cell>
          <cell r="Q193">
            <v>0</v>
          </cell>
        </row>
        <row r="194">
          <cell r="C194" t="str">
            <v>투웨니락 내추럴 글로우 에센스 커버 팩트 케이스</v>
          </cell>
          <cell r="D194">
            <v>0</v>
          </cell>
          <cell r="F194">
            <v>0</v>
          </cell>
          <cell r="G194">
            <v>0</v>
          </cell>
          <cell r="P194">
            <v>0</v>
          </cell>
          <cell r="Q194">
            <v>0</v>
          </cell>
        </row>
        <row r="195">
          <cell r="C195" t="str">
            <v>투웨니락 내추럴 글로우 에센스 커버 팩트 에센스 토너</v>
          </cell>
          <cell r="D195">
            <v>0</v>
          </cell>
          <cell r="F195">
            <v>0</v>
          </cell>
          <cell r="G195">
            <v>0</v>
          </cell>
          <cell r="P195">
            <v>0</v>
          </cell>
          <cell r="Q195">
            <v>0</v>
          </cell>
        </row>
        <row r="196">
          <cell r="C196" t="str">
            <v>20Lock 단품 소계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</row>
        <row r="197">
          <cell r="C197" t="str">
            <v>퍼팩트스킨 더마클라센 굿바이 헤어로스 워터 투 크림 트리트먼트</v>
          </cell>
          <cell r="D197">
            <v>3107</v>
          </cell>
          <cell r="F197">
            <v>0</v>
          </cell>
          <cell r="G197">
            <v>0</v>
          </cell>
          <cell r="P197">
            <v>0</v>
          </cell>
          <cell r="Q197">
            <v>3107</v>
          </cell>
        </row>
        <row r="198">
          <cell r="C198" t="str">
            <v>퍼팩트스킨 더마클라센 굿바이 헤어로스 워터 투 크림 트리트먼트 35ml</v>
          </cell>
          <cell r="D198">
            <v>0</v>
          </cell>
          <cell r="F198">
            <v>0</v>
          </cell>
          <cell r="G198">
            <v>0</v>
          </cell>
          <cell r="P198">
            <v>0</v>
          </cell>
          <cell r="Q198">
            <v>0</v>
          </cell>
        </row>
        <row r="199">
          <cell r="C199" t="str">
            <v>트리트먼트 단품 소계</v>
          </cell>
          <cell r="D199">
            <v>3107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3107</v>
          </cell>
        </row>
        <row r="200">
          <cell r="C200" t="str">
            <v>퍼팩트스킨 더마클라센 굿바이 헤어로스 샴푸 1,000ml(로즈마리)</v>
          </cell>
          <cell r="D200">
            <v>0</v>
          </cell>
          <cell r="F200">
            <v>0</v>
          </cell>
          <cell r="G200">
            <v>0</v>
          </cell>
          <cell r="P200">
            <v>0</v>
          </cell>
          <cell r="Q200">
            <v>0</v>
          </cell>
        </row>
        <row r="201">
          <cell r="C201" t="str">
            <v>퍼팩트스킨 더마클라센 굿바이 헤어로스 샴푸 1,000ml(레몬그라스)</v>
          </cell>
          <cell r="D201">
            <v>0</v>
          </cell>
          <cell r="F201">
            <v>0</v>
          </cell>
          <cell r="G201">
            <v>0</v>
          </cell>
          <cell r="P201">
            <v>0</v>
          </cell>
          <cell r="Q201">
            <v>0</v>
          </cell>
        </row>
        <row r="202">
          <cell r="C202" t="str">
            <v>퍼팩트스킨 더마클라센 굿바이 헤어로스 샴푸 500ml(로즈마리)</v>
          </cell>
          <cell r="D202">
            <v>2511</v>
          </cell>
          <cell r="F202">
            <v>0</v>
          </cell>
          <cell r="G202">
            <v>0</v>
          </cell>
          <cell r="P202">
            <v>0</v>
          </cell>
          <cell r="Q202">
            <v>2511</v>
          </cell>
        </row>
        <row r="203">
          <cell r="C203" t="str">
            <v>퍼팩트스킨 더마클라센 굿바이 헤어로스 샴푸 100ml(로즈마리)</v>
          </cell>
          <cell r="D203">
            <v>0</v>
          </cell>
          <cell r="F203">
            <v>0</v>
          </cell>
          <cell r="G203">
            <v>0</v>
          </cell>
          <cell r="P203">
            <v>0</v>
          </cell>
          <cell r="Q203">
            <v>0</v>
          </cell>
        </row>
        <row r="204">
          <cell r="C204" t="str">
            <v>퍼팩트스킨 더마클라센 굿바이 헤어로스 샴푸 샘플(로즈마리)</v>
          </cell>
          <cell r="D204">
            <v>0</v>
          </cell>
          <cell r="F204">
            <v>0</v>
          </cell>
          <cell r="G204">
            <v>0</v>
          </cell>
          <cell r="P204">
            <v>0</v>
          </cell>
          <cell r="Q204">
            <v>0</v>
          </cell>
        </row>
        <row r="205">
          <cell r="C205" t="str">
            <v>퍼팩트스킨 더마클라센 굿바이 헤어로스 샴푸 500ml(레몬그라스)</v>
          </cell>
          <cell r="D205">
            <v>520</v>
          </cell>
          <cell r="F205">
            <v>0</v>
          </cell>
          <cell r="G205">
            <v>0</v>
          </cell>
          <cell r="P205">
            <v>0</v>
          </cell>
          <cell r="Q205">
            <v>520</v>
          </cell>
        </row>
        <row r="206">
          <cell r="C206" t="str">
            <v>퍼팩트스킨 더마클라센 굿바이 헤어로스 샴푸 100ml(레몬그라스)</v>
          </cell>
          <cell r="D206">
            <v>0</v>
          </cell>
          <cell r="F206">
            <v>0</v>
          </cell>
          <cell r="G206">
            <v>0</v>
          </cell>
          <cell r="P206">
            <v>0</v>
          </cell>
          <cell r="Q206">
            <v>0</v>
          </cell>
        </row>
        <row r="207">
          <cell r="C207" t="str">
            <v>퍼팩트스킨 더마클라센 굿바이 헤어로스 샴푸 샘플(레몬그라스)</v>
          </cell>
          <cell r="D207">
            <v>0</v>
          </cell>
          <cell r="F207">
            <v>0</v>
          </cell>
          <cell r="G207">
            <v>0</v>
          </cell>
          <cell r="P207">
            <v>0</v>
          </cell>
          <cell r="Q207">
            <v>0</v>
          </cell>
        </row>
        <row r="208">
          <cell r="C208" t="str">
            <v>퍼팩트스킨 더마클라센 굿바이 헤어브러쉬(골드/실버)</v>
          </cell>
          <cell r="D208">
            <v>2278</v>
          </cell>
          <cell r="F208">
            <v>0</v>
          </cell>
          <cell r="G208">
            <v>0</v>
          </cell>
          <cell r="P208">
            <v>0</v>
          </cell>
          <cell r="Q208">
            <v>2278</v>
          </cell>
        </row>
        <row r="209">
          <cell r="C209" t="str">
            <v>샴푸 단품 소계</v>
          </cell>
          <cell r="D209">
            <v>5309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5309</v>
          </cell>
        </row>
        <row r="210">
          <cell r="C210" t="str">
            <v>에코 토트백</v>
          </cell>
          <cell r="D210">
            <v>5</v>
          </cell>
          <cell r="F210">
            <v>0</v>
          </cell>
          <cell r="G210">
            <v>0</v>
          </cell>
          <cell r="Q210">
            <v>5</v>
          </cell>
        </row>
        <row r="211">
          <cell r="C211" t="str">
            <v>에코 토트백(미니)</v>
          </cell>
          <cell r="D211">
            <v>2</v>
          </cell>
          <cell r="F211">
            <v>0</v>
          </cell>
          <cell r="G211">
            <v>0</v>
          </cell>
          <cell r="P211">
            <v>0</v>
          </cell>
          <cell r="Q211">
            <v>2</v>
          </cell>
        </row>
        <row r="212">
          <cell r="C212" t="str">
            <v>슬로우 테라피 삼베 파우치</v>
          </cell>
          <cell r="D212">
            <v>0</v>
          </cell>
          <cell r="F212">
            <v>0</v>
          </cell>
          <cell r="G212">
            <v>0</v>
          </cell>
          <cell r="P212">
            <v>0</v>
          </cell>
          <cell r="Q212">
            <v>0</v>
          </cell>
        </row>
        <row r="213">
          <cell r="C213" t="str">
            <v>플라워 쇼퍼백</v>
          </cell>
          <cell r="D213">
            <v>382</v>
          </cell>
          <cell r="F213">
            <v>0</v>
          </cell>
          <cell r="G213">
            <v>0</v>
          </cell>
          <cell r="P213">
            <v>0</v>
          </cell>
          <cell r="Q213">
            <v>382</v>
          </cell>
        </row>
        <row r="214">
          <cell r="C214" t="str">
            <v>메르시백(실버)</v>
          </cell>
          <cell r="D214">
            <v>1024</v>
          </cell>
          <cell r="F214">
            <v>0</v>
          </cell>
          <cell r="G214">
            <v>0</v>
          </cell>
          <cell r="P214">
            <v>0</v>
          </cell>
          <cell r="Q214">
            <v>1024</v>
          </cell>
        </row>
        <row r="215">
          <cell r="C215" t="str">
            <v>메르시백(홀로그램)</v>
          </cell>
          <cell r="D215">
            <v>0</v>
          </cell>
          <cell r="F215">
            <v>0</v>
          </cell>
          <cell r="G215">
            <v>0</v>
          </cell>
          <cell r="P215">
            <v>0</v>
          </cell>
          <cell r="Q215">
            <v>0</v>
          </cell>
        </row>
        <row r="216">
          <cell r="C216" t="str">
            <v>도트메이크업박스(블랙)</v>
          </cell>
          <cell r="D216">
            <v>631</v>
          </cell>
          <cell r="F216">
            <v>0</v>
          </cell>
          <cell r="G216">
            <v>0</v>
          </cell>
          <cell r="P216">
            <v>0</v>
          </cell>
          <cell r="Q216">
            <v>631</v>
          </cell>
        </row>
        <row r="217">
          <cell r="C217" t="str">
            <v>도트메이크업박스(실버)</v>
          </cell>
          <cell r="D217">
            <v>0</v>
          </cell>
          <cell r="F217">
            <v>0</v>
          </cell>
          <cell r="G217">
            <v>0</v>
          </cell>
          <cell r="P217">
            <v>0</v>
          </cell>
          <cell r="Q217">
            <v>0</v>
          </cell>
        </row>
        <row r="218">
          <cell r="C218" t="str">
            <v>원형 메이크업 박스(실버)</v>
          </cell>
          <cell r="D218">
            <v>720</v>
          </cell>
          <cell r="F218">
            <v>0</v>
          </cell>
          <cell r="G218">
            <v>0</v>
          </cell>
          <cell r="P218">
            <v>0</v>
          </cell>
          <cell r="Q218">
            <v>720</v>
          </cell>
        </row>
        <row r="219">
          <cell r="C219" t="str">
            <v>원형 메이크업 박스(골드)</v>
          </cell>
          <cell r="D219">
            <v>109</v>
          </cell>
          <cell r="F219">
            <v>0</v>
          </cell>
          <cell r="G219">
            <v>0</v>
          </cell>
          <cell r="P219">
            <v>0</v>
          </cell>
          <cell r="Q219">
            <v>109</v>
          </cell>
        </row>
        <row r="220">
          <cell r="C220" t="str">
            <v>원형 메이크업 박스</v>
          </cell>
          <cell r="D220">
            <v>1159</v>
          </cell>
          <cell r="F220">
            <v>0</v>
          </cell>
          <cell r="G220">
            <v>0</v>
          </cell>
          <cell r="P220">
            <v>0</v>
          </cell>
          <cell r="Q220">
            <v>1159</v>
          </cell>
        </row>
        <row r="221">
          <cell r="C221" t="str">
            <v>스팽글 파우치</v>
          </cell>
          <cell r="D221">
            <v>1194</v>
          </cell>
          <cell r="F221">
            <v>0</v>
          </cell>
          <cell r="G221">
            <v>0</v>
          </cell>
          <cell r="P221">
            <v>0</v>
          </cell>
          <cell r="Q221">
            <v>1194</v>
          </cell>
        </row>
        <row r="222">
          <cell r="C222" t="str">
            <v>입술메이크업 박스(골드)</v>
          </cell>
          <cell r="D222">
            <v>350</v>
          </cell>
          <cell r="F222">
            <v>0</v>
          </cell>
          <cell r="G222">
            <v>0</v>
          </cell>
          <cell r="P222">
            <v>0</v>
          </cell>
          <cell r="Q222">
            <v>350</v>
          </cell>
        </row>
        <row r="223">
          <cell r="C223" t="str">
            <v>입술메이크업 박스(블랙)</v>
          </cell>
          <cell r="D223">
            <v>588</v>
          </cell>
          <cell r="F223">
            <v>0</v>
          </cell>
          <cell r="G223">
            <v>0</v>
          </cell>
          <cell r="P223">
            <v>0</v>
          </cell>
          <cell r="Q223">
            <v>588</v>
          </cell>
        </row>
        <row r="224">
          <cell r="C224" t="str">
            <v>크로커다일 숄더백</v>
          </cell>
          <cell r="D224">
            <v>0</v>
          </cell>
          <cell r="F224">
            <v>0</v>
          </cell>
          <cell r="G224">
            <v>0</v>
          </cell>
          <cell r="P224">
            <v>0</v>
          </cell>
          <cell r="Q224">
            <v>0</v>
          </cell>
        </row>
        <row r="225">
          <cell r="C225" t="str">
            <v>토드백</v>
          </cell>
          <cell r="D225">
            <v>473</v>
          </cell>
          <cell r="F225">
            <v>0</v>
          </cell>
          <cell r="G225">
            <v>0</v>
          </cell>
          <cell r="P225">
            <v>0</v>
          </cell>
          <cell r="Q225">
            <v>473</v>
          </cell>
        </row>
        <row r="226">
          <cell r="C226" t="str">
            <v>파스텔 토드백</v>
          </cell>
          <cell r="D226">
            <v>0</v>
          </cell>
          <cell r="F226">
            <v>0</v>
          </cell>
          <cell r="G226">
            <v>0</v>
          </cell>
          <cell r="P226">
            <v>0</v>
          </cell>
          <cell r="Q226">
            <v>0</v>
          </cell>
        </row>
        <row r="227">
          <cell r="C227" t="str">
            <v>올리비아 하슬러 스타 솔더백</v>
          </cell>
          <cell r="D227">
            <v>31</v>
          </cell>
          <cell r="F227">
            <v>0</v>
          </cell>
          <cell r="G227">
            <v>0</v>
          </cell>
          <cell r="P227">
            <v>0</v>
          </cell>
          <cell r="Q227">
            <v>31</v>
          </cell>
        </row>
        <row r="228">
          <cell r="C228" t="str">
            <v>체인클러치</v>
          </cell>
          <cell r="D228">
            <v>891</v>
          </cell>
          <cell r="F228">
            <v>0</v>
          </cell>
          <cell r="G228">
            <v>0</v>
          </cell>
          <cell r="P228">
            <v>0</v>
          </cell>
          <cell r="Q228">
            <v>891</v>
          </cell>
        </row>
        <row r="229">
          <cell r="C229" t="str">
            <v>트레블 폴딩백</v>
          </cell>
          <cell r="D229">
            <v>253</v>
          </cell>
          <cell r="F229">
            <v>0</v>
          </cell>
          <cell r="G229">
            <v>0</v>
          </cell>
          <cell r="P229">
            <v>0</v>
          </cell>
          <cell r="Q229">
            <v>253</v>
          </cell>
        </row>
        <row r="230">
          <cell r="C230" t="str">
            <v xml:space="preserve">토고 숄더백 </v>
          </cell>
          <cell r="D230">
            <v>487</v>
          </cell>
          <cell r="F230">
            <v>0</v>
          </cell>
          <cell r="G230">
            <v>0</v>
          </cell>
          <cell r="P230">
            <v>0</v>
          </cell>
          <cell r="Q230">
            <v>487</v>
          </cell>
        </row>
        <row r="231">
          <cell r="C231" t="str">
            <v>플라워 쿨러백</v>
          </cell>
          <cell r="D231">
            <v>403</v>
          </cell>
          <cell r="F231">
            <v>0</v>
          </cell>
          <cell r="G231">
            <v>0</v>
          </cell>
          <cell r="P231">
            <v>0</v>
          </cell>
          <cell r="Q231">
            <v>403</v>
          </cell>
        </row>
        <row r="232">
          <cell r="C232" t="str">
            <v>플라워 스파백</v>
          </cell>
          <cell r="D232">
            <v>0</v>
          </cell>
          <cell r="F232">
            <v>0</v>
          </cell>
          <cell r="G232">
            <v>0</v>
          </cell>
          <cell r="P232">
            <v>0</v>
          </cell>
          <cell r="Q232">
            <v>0</v>
          </cell>
        </row>
        <row r="233">
          <cell r="C233" t="str">
            <v>캔버스 에코백</v>
          </cell>
          <cell r="D233">
            <v>20</v>
          </cell>
          <cell r="F233">
            <v>0</v>
          </cell>
          <cell r="G233">
            <v>0</v>
          </cell>
          <cell r="P233">
            <v>0</v>
          </cell>
          <cell r="Q233">
            <v>20</v>
          </cell>
        </row>
        <row r="234">
          <cell r="C234" t="str">
            <v>로즈쿼츠 페이스롤러</v>
          </cell>
          <cell r="D234">
            <v>78</v>
          </cell>
          <cell r="F234">
            <v>0</v>
          </cell>
          <cell r="G234">
            <v>0</v>
          </cell>
          <cell r="P234">
            <v>0</v>
          </cell>
          <cell r="Q234">
            <v>78</v>
          </cell>
        </row>
        <row r="235">
          <cell r="C235" t="str">
            <v>볼링 텀블러</v>
          </cell>
          <cell r="D235">
            <v>168</v>
          </cell>
          <cell r="F235">
            <v>0</v>
          </cell>
          <cell r="G235">
            <v>0</v>
          </cell>
          <cell r="P235">
            <v>0</v>
          </cell>
          <cell r="Q235">
            <v>168</v>
          </cell>
        </row>
        <row r="236">
          <cell r="C236" t="str">
            <v>선글라스</v>
          </cell>
          <cell r="D236">
            <v>0</v>
          </cell>
          <cell r="F236">
            <v>0</v>
          </cell>
          <cell r="G236">
            <v>0</v>
          </cell>
          <cell r="P236">
            <v>0</v>
          </cell>
          <cell r="Q236">
            <v>0</v>
          </cell>
        </row>
        <row r="237">
          <cell r="C237" t="str">
            <v>오데르 리에또 28찜솥/16</v>
          </cell>
          <cell r="D237">
            <v>0</v>
          </cell>
          <cell r="F237">
            <v>0</v>
          </cell>
          <cell r="G237">
            <v>0</v>
          </cell>
          <cell r="P237">
            <v>0</v>
          </cell>
          <cell r="Q237">
            <v>0</v>
          </cell>
        </row>
        <row r="238">
          <cell r="C238" t="str">
            <v>텀블러백 4종</v>
          </cell>
          <cell r="D238">
            <v>0</v>
          </cell>
          <cell r="F238">
            <v>0</v>
          </cell>
          <cell r="G238">
            <v>0</v>
          </cell>
          <cell r="P238">
            <v>0</v>
          </cell>
          <cell r="Q238">
            <v>0</v>
          </cell>
        </row>
        <row r="239">
          <cell r="C239" t="str">
            <v>소피 빅 숄더백(그린/핑크)</v>
          </cell>
          <cell r="D239">
            <v>0</v>
          </cell>
          <cell r="F239">
            <v>0</v>
          </cell>
          <cell r="G239">
            <v>0</v>
          </cell>
          <cell r="P239">
            <v>0</v>
          </cell>
          <cell r="Q239">
            <v>0</v>
          </cell>
        </row>
        <row r="240">
          <cell r="C240" t="str">
            <v>벨라 펀칭백(블루,핑크)</v>
          </cell>
          <cell r="D240">
            <v>41</v>
          </cell>
          <cell r="F240">
            <v>0</v>
          </cell>
          <cell r="G240">
            <v>0</v>
          </cell>
          <cell r="P240">
            <v>0</v>
          </cell>
          <cell r="Q240">
            <v>41</v>
          </cell>
        </row>
        <row r="241">
          <cell r="C241" t="str">
            <v>슈베린 트랜스포머 접이식 캐리어</v>
          </cell>
          <cell r="D241">
            <v>0</v>
          </cell>
          <cell r="F241">
            <v>0</v>
          </cell>
          <cell r="G241">
            <v>0</v>
          </cell>
          <cell r="P241">
            <v>0</v>
          </cell>
          <cell r="Q241">
            <v>0</v>
          </cell>
        </row>
        <row r="242">
          <cell r="C242" t="str">
            <v>폴딩 쇼핑 카트</v>
          </cell>
          <cell r="D242">
            <v>2199</v>
          </cell>
          <cell r="F242">
            <v>0</v>
          </cell>
          <cell r="G242">
            <v>0</v>
          </cell>
          <cell r="P242">
            <v>0</v>
          </cell>
          <cell r="Q242">
            <v>2199</v>
          </cell>
        </row>
        <row r="243">
          <cell r="C243" t="str">
            <v>양산</v>
          </cell>
          <cell r="D243">
            <v>629</v>
          </cell>
          <cell r="F243">
            <v>0</v>
          </cell>
          <cell r="G243">
            <v>0</v>
          </cell>
          <cell r="P243">
            <v>0</v>
          </cell>
          <cell r="Q243">
            <v>629</v>
          </cell>
        </row>
        <row r="244">
          <cell r="C244" t="str">
            <v>덴탈 마스크</v>
          </cell>
          <cell r="D244">
            <v>19</v>
          </cell>
          <cell r="F244">
            <v>0</v>
          </cell>
          <cell r="G244">
            <v>0</v>
          </cell>
          <cell r="P244">
            <v>0</v>
          </cell>
          <cell r="Q244">
            <v>19</v>
          </cell>
        </row>
        <row r="245">
          <cell r="C245" t="str">
            <v>피플앤코 쇼핑백</v>
          </cell>
          <cell r="D245">
            <v>0</v>
          </cell>
          <cell r="F245">
            <v>0</v>
          </cell>
          <cell r="G245">
            <v>0</v>
          </cell>
          <cell r="P245">
            <v>0</v>
          </cell>
          <cell r="Q245">
            <v>0</v>
          </cell>
        </row>
        <row r="246">
          <cell r="C246" t="str">
            <v>미니 터보 드라이기</v>
          </cell>
          <cell r="D246">
            <v>14</v>
          </cell>
          <cell r="F246">
            <v>0</v>
          </cell>
          <cell r="G246">
            <v>0</v>
          </cell>
          <cell r="P246">
            <v>0</v>
          </cell>
          <cell r="Q246">
            <v>14</v>
          </cell>
        </row>
        <row r="247">
          <cell r="C247" t="str">
            <v>펀칭쇼퍼백</v>
          </cell>
          <cell r="D247">
            <v>971</v>
          </cell>
          <cell r="F247">
            <v>0</v>
          </cell>
          <cell r="G247">
            <v>0</v>
          </cell>
          <cell r="P247">
            <v>0</v>
          </cell>
          <cell r="Q247">
            <v>971</v>
          </cell>
        </row>
        <row r="248">
          <cell r="C248" t="str">
            <v>아트델리 쇼핑백(아이보리)</v>
          </cell>
          <cell r="D248">
            <v>39</v>
          </cell>
          <cell r="F248">
            <v>0</v>
          </cell>
          <cell r="G248">
            <v>0</v>
          </cell>
          <cell r="P248">
            <v>0</v>
          </cell>
          <cell r="Q248">
            <v>39</v>
          </cell>
        </row>
        <row r="249">
          <cell r="C249" t="str">
            <v>아트델리 쇼핑백(핑크)</v>
          </cell>
          <cell r="D249">
            <v>86</v>
          </cell>
          <cell r="F249">
            <v>0</v>
          </cell>
          <cell r="G249">
            <v>0</v>
          </cell>
          <cell r="P249">
            <v>0</v>
          </cell>
          <cell r="Q249">
            <v>86</v>
          </cell>
        </row>
        <row r="250">
          <cell r="C250" t="str">
            <v>키친아트 후라이팬</v>
          </cell>
          <cell r="D250">
            <v>1337</v>
          </cell>
          <cell r="F250">
            <v>0</v>
          </cell>
          <cell r="G250">
            <v>0</v>
          </cell>
          <cell r="P250">
            <v>0</v>
          </cell>
          <cell r="Q250">
            <v>1337</v>
          </cell>
        </row>
        <row r="251">
          <cell r="C251" t="str">
            <v>엘라 드라이기</v>
          </cell>
          <cell r="D251">
            <v>93</v>
          </cell>
          <cell r="F251">
            <v>0</v>
          </cell>
          <cell r="G251">
            <v>0</v>
          </cell>
          <cell r="P251">
            <v>0</v>
          </cell>
          <cell r="Q251">
            <v>93</v>
          </cell>
        </row>
        <row r="252">
          <cell r="C252" t="str">
            <v>피플앤코 메이크업 백(아트델리 뷰티박스)</v>
          </cell>
          <cell r="D252">
            <v>2348</v>
          </cell>
          <cell r="F252">
            <v>0</v>
          </cell>
          <cell r="G252">
            <v>0</v>
          </cell>
          <cell r="P252">
            <v>0</v>
          </cell>
          <cell r="Q252">
            <v>2348</v>
          </cell>
        </row>
        <row r="253">
          <cell r="C253" t="str">
            <v>스왈로브스키 목걸이</v>
          </cell>
          <cell r="D253">
            <v>455</v>
          </cell>
          <cell r="F253">
            <v>0</v>
          </cell>
          <cell r="G253">
            <v>0</v>
          </cell>
          <cell r="P253">
            <v>0</v>
          </cell>
          <cell r="Q253">
            <v>455</v>
          </cell>
        </row>
        <row r="254">
          <cell r="C254" t="str">
            <v>트윈원 고데기</v>
          </cell>
          <cell r="D254">
            <v>0</v>
          </cell>
          <cell r="F254">
            <v>0</v>
          </cell>
          <cell r="G254">
            <v>0</v>
          </cell>
          <cell r="P254">
            <v>0</v>
          </cell>
          <cell r="Q254">
            <v>0</v>
          </cell>
        </row>
        <row r="255">
          <cell r="C255" t="str">
            <v>킨센스 고데기(퀸나)</v>
          </cell>
          <cell r="D255">
            <v>2721</v>
          </cell>
          <cell r="F255">
            <v>0</v>
          </cell>
          <cell r="G255">
            <v>0</v>
          </cell>
          <cell r="P255">
            <v>0</v>
          </cell>
          <cell r="Q255">
            <v>2721</v>
          </cell>
        </row>
        <row r="256">
          <cell r="C256" t="str">
            <v>나디아 스팽글 파우치(블루/핑크)</v>
          </cell>
          <cell r="D256">
            <v>2383</v>
          </cell>
          <cell r="F256">
            <v>0</v>
          </cell>
          <cell r="G256">
            <v>0</v>
          </cell>
          <cell r="P256">
            <v>0</v>
          </cell>
          <cell r="Q256">
            <v>2383</v>
          </cell>
        </row>
        <row r="257">
          <cell r="C257" t="str">
            <v>디오바코 불루링 보틀 350ml</v>
          </cell>
          <cell r="D257">
            <v>122</v>
          </cell>
          <cell r="F257">
            <v>0</v>
          </cell>
          <cell r="G257">
            <v>0</v>
          </cell>
          <cell r="P257">
            <v>0</v>
          </cell>
          <cell r="Q257">
            <v>122</v>
          </cell>
        </row>
        <row r="258">
          <cell r="C258" t="str">
            <v>기모빅 숄 머플러</v>
          </cell>
          <cell r="D258">
            <v>0</v>
          </cell>
          <cell r="F258">
            <v>0</v>
          </cell>
          <cell r="G258">
            <v>0</v>
          </cell>
          <cell r="P258">
            <v>0</v>
          </cell>
          <cell r="Q258">
            <v>0</v>
          </cell>
        </row>
        <row r="259">
          <cell r="C259" t="str">
            <v>뱀피 클러치 백</v>
          </cell>
          <cell r="D259">
            <v>0</v>
          </cell>
          <cell r="F259">
            <v>0</v>
          </cell>
          <cell r="G259">
            <v>0</v>
          </cell>
          <cell r="P259">
            <v>0</v>
          </cell>
          <cell r="Q259">
            <v>0</v>
          </cell>
        </row>
        <row r="260">
          <cell r="C260" t="str">
            <v>진주 목걸이(소)</v>
          </cell>
          <cell r="D260">
            <v>556</v>
          </cell>
          <cell r="F260">
            <v>0</v>
          </cell>
          <cell r="G260">
            <v>0</v>
          </cell>
          <cell r="P260">
            <v>0</v>
          </cell>
          <cell r="Q260">
            <v>556</v>
          </cell>
        </row>
        <row r="261">
          <cell r="C261" t="str">
            <v>진주 목걸이(대)</v>
          </cell>
          <cell r="D261">
            <v>1825</v>
          </cell>
          <cell r="F261">
            <v>0</v>
          </cell>
          <cell r="G261">
            <v>0</v>
          </cell>
          <cell r="P261">
            <v>0</v>
          </cell>
          <cell r="Q261">
            <v>1825</v>
          </cell>
        </row>
        <row r="262">
          <cell r="C262" t="str">
            <v>프론트 포켓 백(브라운)</v>
          </cell>
          <cell r="D262">
            <v>0</v>
          </cell>
          <cell r="F262">
            <v>0</v>
          </cell>
          <cell r="G262">
            <v>0</v>
          </cell>
          <cell r="P262">
            <v>0</v>
          </cell>
          <cell r="Q262">
            <v>0</v>
          </cell>
        </row>
        <row r="263">
          <cell r="C263" t="str">
            <v>프론트 포켓 백(그레이)</v>
          </cell>
          <cell r="D263">
            <v>0</v>
          </cell>
          <cell r="F263">
            <v>0</v>
          </cell>
          <cell r="G263">
            <v>0</v>
          </cell>
          <cell r="P263">
            <v>0</v>
          </cell>
          <cell r="Q263">
            <v>0</v>
          </cell>
        </row>
        <row r="264">
          <cell r="C264" t="str">
            <v>플릭 호로록 멀티쿠커 (멀티포트)</v>
          </cell>
          <cell r="D264">
            <v>0</v>
          </cell>
          <cell r="F264">
            <v>0</v>
          </cell>
          <cell r="G264">
            <v>0</v>
          </cell>
          <cell r="P264">
            <v>0</v>
          </cell>
          <cell r="Q264">
            <v>0</v>
          </cell>
        </row>
        <row r="265">
          <cell r="C265" t="str">
            <v>키친아트 라면포트</v>
          </cell>
          <cell r="D265">
            <v>0</v>
          </cell>
          <cell r="F265">
            <v>0</v>
          </cell>
          <cell r="G265">
            <v>0</v>
          </cell>
          <cell r="P265">
            <v>0</v>
          </cell>
          <cell r="Q265">
            <v>0</v>
          </cell>
        </row>
        <row r="266">
          <cell r="C266" t="str">
            <v>스퀘어 캠핑백</v>
          </cell>
          <cell r="D266">
            <v>0</v>
          </cell>
          <cell r="F266">
            <v>0</v>
          </cell>
          <cell r="G266">
            <v>0</v>
          </cell>
          <cell r="P266">
            <v>0</v>
          </cell>
          <cell r="Q266">
            <v>0</v>
          </cell>
        </row>
        <row r="267">
          <cell r="C267" t="str">
            <v>멀티쿠션_퍼프3P_PET포장</v>
          </cell>
          <cell r="D267">
            <v>934</v>
          </cell>
          <cell r="F267">
            <v>0</v>
          </cell>
          <cell r="G267">
            <v>0</v>
          </cell>
          <cell r="P267">
            <v>0</v>
          </cell>
          <cell r="Q267">
            <v>934</v>
          </cell>
        </row>
        <row r="268">
          <cell r="C268" t="str">
            <v>부자재 단품 소계</v>
          </cell>
          <cell r="D268">
            <v>24806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24806</v>
          </cell>
        </row>
        <row r="269">
          <cell r="D269">
            <v>32810</v>
          </cell>
        </row>
      </sheetData>
      <sheetData sheetId="418">
        <row r="2">
          <cell r="M2">
            <v>44925</v>
          </cell>
        </row>
        <row r="4">
          <cell r="D4" t="str">
            <v>제품명</v>
          </cell>
          <cell r="E4" t="str">
            <v>전일재고</v>
          </cell>
          <cell r="F4" t="str">
            <v>당일입고</v>
          </cell>
          <cell r="J4" t="str">
            <v>당일출고</v>
          </cell>
          <cell r="O4" t="str">
            <v>당일재고</v>
          </cell>
        </row>
        <row r="5">
          <cell r="F5" t="str">
            <v>제조원</v>
          </cell>
          <cell r="G5" t="str">
            <v>사무실</v>
          </cell>
          <cell r="H5" t="str">
            <v>레인보우</v>
          </cell>
          <cell r="J5" t="str">
            <v>고객판매</v>
          </cell>
          <cell r="K5" t="str">
            <v>제조원</v>
          </cell>
          <cell r="L5" t="str">
            <v>사무실A</v>
          </cell>
          <cell r="M5" t="str">
            <v>사무실B</v>
          </cell>
          <cell r="N5" t="str">
            <v>레인보우</v>
          </cell>
        </row>
        <row r="6">
          <cell r="D6" t="str">
            <v>총 계</v>
          </cell>
          <cell r="E6">
            <v>15739</v>
          </cell>
          <cell r="F6">
            <v>0</v>
          </cell>
          <cell r="G6">
            <v>0</v>
          </cell>
          <cell r="H6">
            <v>8800</v>
          </cell>
          <cell r="I6">
            <v>0</v>
          </cell>
          <cell r="J6">
            <v>3050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11489</v>
          </cell>
        </row>
        <row r="7">
          <cell r="D7" t="str">
            <v>슬로우테라피 구슬 앰플 마스크 유칼립투스 진정(10개입)</v>
          </cell>
        </row>
        <row r="8">
          <cell r="D8" t="str">
            <v>슬로우테라피 구슬 앰플 마스크 유칼립투스 진정</v>
          </cell>
        </row>
        <row r="9">
          <cell r="D9" t="str">
            <v>슬로우테라피 구슬 앰플 마스크 브라이토닝 비타(10개입)</v>
          </cell>
        </row>
        <row r="10">
          <cell r="D10" t="str">
            <v>슬로우테라피 구슬 앰플 마스크 브라이토닝 비타</v>
          </cell>
        </row>
        <row r="11">
          <cell r="D11" t="str">
            <v>슬로우테라피 구슬 앰플 마스크 그린토마토 모공(10개입)</v>
          </cell>
        </row>
        <row r="12">
          <cell r="D12" t="str">
            <v>슬로우테라피 구슬 앰플 마스크 그린토마토 모공</v>
          </cell>
        </row>
        <row r="13">
          <cell r="D13" t="str">
            <v>슬로우테라피 구슬 앰플 마스크 화이트밀크 브라이트닝(10개입)</v>
          </cell>
        </row>
        <row r="14">
          <cell r="D14" t="str">
            <v>슬로우테라피 구슬 앰플 마스크 화이트밀크 브라이트닝</v>
          </cell>
        </row>
        <row r="15">
          <cell r="D15" t="str">
            <v>슬로우테라피 구슬 앰플 마스크 카멜리아 탄력(10개입)</v>
          </cell>
        </row>
        <row r="16">
          <cell r="D16" t="str">
            <v>슬로우테라피 구슬 앰플 마스크 카멜리아 탄력</v>
          </cell>
        </row>
        <row r="17">
          <cell r="D17" t="str">
            <v>슬로우테라피 구슬앰플 마스크 소계</v>
          </cell>
        </row>
        <row r="18">
          <cell r="D18" t="str">
            <v>장로젯 라부 셀룰라 앰플 엘릭시어 엑스이피018 50미리</v>
          </cell>
          <cell r="E18">
            <v>0</v>
          </cell>
        </row>
        <row r="19">
          <cell r="D19" t="str">
            <v>장로젯 라부 셀룰라 앰플 엘릭시어 엑스이피018 20미리</v>
          </cell>
          <cell r="E19">
            <v>0</v>
          </cell>
        </row>
        <row r="21">
          <cell r="D21" t="str">
            <v>블랙 체인지 샴푸(자연갈색)</v>
          </cell>
          <cell r="O21">
            <v>0</v>
          </cell>
        </row>
        <row r="22">
          <cell r="D22" t="str">
            <v>블랙 체인지 샴푸(흑갈색)</v>
          </cell>
        </row>
        <row r="23">
          <cell r="D23" t="str">
            <v>블랙 체인지 샴푸 소계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D24" t="str">
            <v>듀얼웨어 립 글로우밤001</v>
          </cell>
          <cell r="O24">
            <v>0</v>
          </cell>
        </row>
        <row r="25">
          <cell r="D25" t="str">
            <v>듀얼웨어 립 글로우밤002</v>
          </cell>
          <cell r="O25">
            <v>0</v>
          </cell>
        </row>
        <row r="26">
          <cell r="D26" t="str">
            <v>듀얼웨어 립 글로우밤003</v>
          </cell>
          <cell r="O26">
            <v>0</v>
          </cell>
        </row>
        <row r="27">
          <cell r="D27" t="str">
            <v>듀얼웨어 립 글로우밤004</v>
          </cell>
          <cell r="O27">
            <v>0</v>
          </cell>
        </row>
        <row r="28">
          <cell r="D28" t="str">
            <v>맥시마이저 립 글로우 밤 001</v>
          </cell>
          <cell r="O28">
            <v>0</v>
          </cell>
        </row>
        <row r="29">
          <cell r="D29" t="str">
            <v>맥시마이저 립 글로우 밤 002</v>
          </cell>
          <cell r="O29">
            <v>0</v>
          </cell>
        </row>
        <row r="30">
          <cell r="D30" t="str">
            <v>맥시마이저 립 글로우 밤 003</v>
          </cell>
          <cell r="O30">
            <v>0</v>
          </cell>
        </row>
        <row r="31">
          <cell r="D31" t="str">
            <v>립 글로우 밤 소계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D32" t="str">
            <v>쟈스 콜라겐 멀티밤</v>
          </cell>
          <cell r="O32">
            <v>0</v>
          </cell>
        </row>
        <row r="33">
          <cell r="D33" t="str">
            <v>쟈스 후르츠 키스 밤(피치코랄)</v>
          </cell>
          <cell r="O33">
            <v>0</v>
          </cell>
        </row>
        <row r="34">
          <cell r="D34" t="str">
            <v>쟈스 콜라겐 세콜지 앰플 미스트</v>
          </cell>
          <cell r="O34">
            <v>0</v>
          </cell>
        </row>
        <row r="35">
          <cell r="D35" t="str">
            <v>쟈스 콜라겐 밀키 크림</v>
          </cell>
          <cell r="O35">
            <v>0</v>
          </cell>
        </row>
        <row r="36">
          <cell r="D36" t="str">
            <v>쟈스 콜라겐 밀키 앰플</v>
          </cell>
          <cell r="O36">
            <v>0</v>
          </cell>
        </row>
        <row r="37">
          <cell r="D37" t="str">
            <v>쟈스 콜라겐 밀키 아이크림</v>
          </cell>
          <cell r="O37">
            <v>0</v>
          </cell>
        </row>
        <row r="38">
          <cell r="D38" t="str">
            <v>쟈스 멀티밤 단품 소계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D39" t="str">
            <v>쟈스 콜라겐 글로우 업 엔젤 밤 (블랙)</v>
          </cell>
          <cell r="O39">
            <v>0</v>
          </cell>
        </row>
        <row r="40">
          <cell r="D40" t="str">
            <v>쟈스 콜라겐 글로우 업 엔젤 밤 (핑크)</v>
          </cell>
          <cell r="O40">
            <v>0</v>
          </cell>
        </row>
        <row r="41">
          <cell r="D41" t="str">
            <v>쟈스 콜라겐 글로우 업 엔젤 밤 (오렌지)</v>
          </cell>
          <cell r="O41">
            <v>0</v>
          </cell>
        </row>
        <row r="42">
          <cell r="D42" t="str">
            <v>쟈스 엔젤 밤 단품 소계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D43" t="str">
            <v>쟈스 콜라겐 프로 컷 화이트닝 패치 소형 베이지 (일반)</v>
          </cell>
          <cell r="O43">
            <v>0</v>
          </cell>
        </row>
        <row r="44">
          <cell r="D44" t="str">
            <v>쟈스 콜라겐 프로 컷 화이트닝 패치 소형 (멀티)</v>
          </cell>
          <cell r="O44">
            <v>0</v>
          </cell>
        </row>
        <row r="45">
          <cell r="D45" t="str">
            <v>쟈스 콜라겐 프로 컷 화이트닝 패치 대형</v>
          </cell>
          <cell r="O45">
            <v>0</v>
          </cell>
        </row>
        <row r="46">
          <cell r="D46" t="str">
            <v>쟈스 콜라겐 프로 컷 화이트닝 패치 마스크형</v>
          </cell>
          <cell r="O46">
            <v>0</v>
          </cell>
        </row>
        <row r="47">
          <cell r="D47" t="str">
            <v>쟈스 콜라겐 프로 컷 화이트닝 패치 소형 베이지 파우치</v>
          </cell>
          <cell r="O47">
            <v>0</v>
          </cell>
        </row>
        <row r="48">
          <cell r="D48" t="str">
            <v>쟈스 선패치 단품 소계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D49" t="str">
            <v>아트델리 아이밤 멀티쿠션 #그린</v>
          </cell>
          <cell r="E49">
            <v>2200</v>
          </cell>
          <cell r="H49">
            <v>2200</v>
          </cell>
          <cell r="N49">
            <v>0</v>
          </cell>
          <cell r="O49">
            <v>1350</v>
          </cell>
        </row>
        <row r="50">
          <cell r="D50" t="str">
            <v>아트델리 아이밤 멀티쿠션 #핑크</v>
          </cell>
          <cell r="E50">
            <v>0</v>
          </cell>
          <cell r="H50">
            <v>0</v>
          </cell>
          <cell r="N50">
            <v>0</v>
          </cell>
          <cell r="O50">
            <v>0</v>
          </cell>
        </row>
        <row r="51">
          <cell r="D51" t="str">
            <v>아트델리 아이밤 멀티쿠션 #블랙</v>
          </cell>
          <cell r="E51">
            <v>2200</v>
          </cell>
          <cell r="H51">
            <v>2200</v>
          </cell>
          <cell r="N51">
            <v>0</v>
          </cell>
          <cell r="O51">
            <v>1350</v>
          </cell>
        </row>
        <row r="52">
          <cell r="D52" t="str">
            <v>아트델리 아이밤 멀티쿠션 #블랙(리필)</v>
          </cell>
          <cell r="E52">
            <v>2200</v>
          </cell>
          <cell r="H52">
            <v>4400</v>
          </cell>
          <cell r="N52">
            <v>0</v>
          </cell>
          <cell r="O52">
            <v>2700</v>
          </cell>
        </row>
        <row r="53">
          <cell r="D53" t="str">
            <v>아트델리 아이밤 멀티쿠션 #퍼플</v>
          </cell>
          <cell r="E53">
            <v>4400</v>
          </cell>
          <cell r="H53">
            <v>2200</v>
          </cell>
          <cell r="N53">
            <v>0</v>
          </cell>
          <cell r="O53">
            <v>1350</v>
          </cell>
        </row>
        <row r="54">
          <cell r="D54" t="str">
            <v>아트델리 아이밤 멀티쿠션 #골드</v>
          </cell>
        </row>
        <row r="55">
          <cell r="D55" t="str">
            <v>아트델리 아이밤 멀티쿠션 #레드</v>
          </cell>
        </row>
        <row r="56">
          <cell r="D56" t="str">
            <v>아트델리 멀티쿠션 단품 소계</v>
          </cell>
          <cell r="E56">
            <v>6600</v>
          </cell>
          <cell r="F56">
            <v>0</v>
          </cell>
          <cell r="G56">
            <v>0</v>
          </cell>
          <cell r="H56">
            <v>8800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5400</v>
          </cell>
        </row>
        <row r="57">
          <cell r="D57" t="str">
            <v>칼비사노 엑스트라 캐비아 크림</v>
          </cell>
        </row>
        <row r="58">
          <cell r="D58" t="str">
            <v>칼비사노 엑스트라 캐비아 앰플</v>
          </cell>
        </row>
        <row r="59">
          <cell r="D59" t="str">
            <v>칼비사노 엑스트라 캐비아 앰플(실버)</v>
          </cell>
        </row>
        <row r="60">
          <cell r="D60" t="str">
            <v>칼비사노 퓨어 골드 캐비아 앰플</v>
          </cell>
        </row>
        <row r="61">
          <cell r="D61" t="str">
            <v>칼비사노 1주년 패키지 크림</v>
          </cell>
        </row>
        <row r="62">
          <cell r="D62" t="str">
            <v>칼비사노 엑스트라 캐비아 크림(20g)</v>
          </cell>
        </row>
        <row r="63">
          <cell r="D63" t="str">
            <v>칼비사노 엑스트라 캐비아 단품 소계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D64" t="str">
            <v>카밍 에센스 토너</v>
          </cell>
        </row>
        <row r="65">
          <cell r="D65" t="str">
            <v>카밍 밸런싱 에멀전</v>
          </cell>
        </row>
        <row r="66">
          <cell r="D66" t="str">
            <v>쓰리피 카밍 구슬 앰플</v>
          </cell>
        </row>
        <row r="67">
          <cell r="D67" t="str">
            <v>카밍 피토바이옴 크림</v>
          </cell>
        </row>
        <row r="68">
          <cell r="D68" t="str">
            <v>카밍 오아시스 클리어 패드</v>
          </cell>
        </row>
        <row r="69">
          <cell r="D69" t="str">
            <v>쓰리피 카밍 구슬 앰플 2ml 파우치</v>
          </cell>
        </row>
        <row r="70">
          <cell r="D70" t="str">
            <v>카밍 피토바이옴 크림 2ml 파우치</v>
          </cell>
        </row>
        <row r="71">
          <cell r="D71" t="str">
            <v>슬로우 테라피 단품 소계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D72" t="str">
            <v>아트델리 리얼 콜라겐 핏 커버 쿠션 본품(A) 민트</v>
          </cell>
          <cell r="O72">
            <v>0</v>
          </cell>
        </row>
        <row r="73">
          <cell r="D73" t="str">
            <v xml:space="preserve">아트델리 리얼 콜라겐 핏 커버 쿠션 리필(A) </v>
          </cell>
          <cell r="O73">
            <v>0</v>
          </cell>
        </row>
        <row r="74">
          <cell r="D74" t="str">
            <v>아트델리 리얼 콜라겐 핏 커버 쿠션 본품(B) 핑크</v>
          </cell>
          <cell r="O74">
            <v>0</v>
          </cell>
        </row>
        <row r="75">
          <cell r="D75" t="str">
            <v xml:space="preserve">아트델리 리얼 콜라겐 핏 커버 쿠션 리필(B) </v>
          </cell>
          <cell r="O75">
            <v>0</v>
          </cell>
        </row>
        <row r="76">
          <cell r="D76" t="str">
            <v>아트델리 리얼 콜라겐 밀키 크림</v>
          </cell>
          <cell r="O76">
            <v>0</v>
          </cell>
        </row>
        <row r="77">
          <cell r="D77" t="str">
            <v>아트델리 리얼 콜라겐 밀키 앰플</v>
          </cell>
          <cell r="O77">
            <v>0</v>
          </cell>
        </row>
        <row r="78">
          <cell r="D78" t="str">
            <v>아트델리 리얼 콜라겐 아이크림</v>
          </cell>
        </row>
        <row r="79">
          <cell r="D79" t="str">
            <v>블러링 벨벳 틴트 Burning up 픽 레드 01</v>
          </cell>
        </row>
        <row r="80">
          <cell r="D80" t="str">
            <v>블러링 벨벳 틴트 just feeling  베어 브릭 02</v>
          </cell>
        </row>
        <row r="81">
          <cell r="D81" t="str">
            <v>블러링 벨벳 틴트 go to lip 미드나잇 누디 03</v>
          </cell>
        </row>
        <row r="82">
          <cell r="D82" t="str">
            <v>블러링 벨벳 틴트 Botanic garden 로즈 다운 04</v>
          </cell>
        </row>
        <row r="83">
          <cell r="D83" t="str">
            <v>블러링 벨벳 틴트 I love u  폴링 핑크 05</v>
          </cell>
        </row>
        <row r="84">
          <cell r="D84" t="str">
            <v>아트델리6 단품 소계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D85" t="str">
            <v>코코미라클 아이브로우 마커 336 (그레이쉬브라운)</v>
          </cell>
        </row>
        <row r="86">
          <cell r="D86" t="str">
            <v>코코미라클 아이브로우 마커 336 (내추럴브라운)</v>
          </cell>
        </row>
        <row r="87">
          <cell r="D87" t="str">
            <v>코코미라클 멀티 이팩트 아이 컬러 팔레트</v>
          </cell>
        </row>
        <row r="88">
          <cell r="D88" t="str">
            <v xml:space="preserve">코코미라클 멀티 이팩트 립 컬러 팔레트 </v>
          </cell>
        </row>
        <row r="89">
          <cell r="D89" t="str">
            <v>코코미라클 단품 소계</v>
          </cell>
        </row>
        <row r="90">
          <cell r="D90" t="str">
            <v>아트델리 콜라겐 핏 커버 쿠션 본품(A)</v>
          </cell>
          <cell r="E90">
            <v>17</v>
          </cell>
          <cell r="J90">
            <v>0</v>
          </cell>
          <cell r="L90">
            <v>0</v>
          </cell>
          <cell r="N90">
            <v>0</v>
          </cell>
          <cell r="O90">
            <v>17</v>
          </cell>
        </row>
        <row r="91">
          <cell r="D91" t="str">
            <v>아트델리 콜라겐 핏 커버 쿠션 본품(B)</v>
          </cell>
          <cell r="E91">
            <v>17</v>
          </cell>
          <cell r="J91">
            <v>0</v>
          </cell>
          <cell r="L91">
            <v>0</v>
          </cell>
          <cell r="N91">
            <v>0</v>
          </cell>
          <cell r="O91">
            <v>17</v>
          </cell>
        </row>
        <row r="92">
          <cell r="D92" t="str">
            <v>아트델리 콜라겐 핏 커버 쿠션 본품(C)</v>
          </cell>
          <cell r="E92">
            <v>17</v>
          </cell>
          <cell r="J92">
            <v>0</v>
          </cell>
          <cell r="L92">
            <v>0</v>
          </cell>
          <cell r="N92">
            <v>0</v>
          </cell>
          <cell r="O92">
            <v>17</v>
          </cell>
        </row>
        <row r="93">
          <cell r="D93" t="str">
            <v>아트델리 콜라겐 핏 커버 쿠션 리필</v>
          </cell>
          <cell r="E93">
            <v>67</v>
          </cell>
          <cell r="J93">
            <v>0</v>
          </cell>
          <cell r="L93">
            <v>0</v>
          </cell>
          <cell r="N93">
            <v>0</v>
          </cell>
          <cell r="O93">
            <v>67</v>
          </cell>
        </row>
        <row r="94">
          <cell r="D94" t="str">
            <v>아트델리 리부트 콜라겐 샷 앰플</v>
          </cell>
          <cell r="E94">
            <v>1</v>
          </cell>
          <cell r="J94">
            <v>0</v>
          </cell>
          <cell r="L94">
            <v>0</v>
          </cell>
          <cell r="N94">
            <v>0</v>
          </cell>
          <cell r="O94">
            <v>1</v>
          </cell>
        </row>
        <row r="95">
          <cell r="D95" t="str">
            <v>아트델리 압솔뤼 퍼스트 콜라겐 토너</v>
          </cell>
          <cell r="E95">
            <v>1</v>
          </cell>
          <cell r="J95">
            <v>0</v>
          </cell>
          <cell r="L95">
            <v>0</v>
          </cell>
          <cell r="N95">
            <v>0</v>
          </cell>
          <cell r="O95">
            <v>1</v>
          </cell>
        </row>
        <row r="96">
          <cell r="D96" t="str">
            <v>아트델리5 단품 소계</v>
          </cell>
          <cell r="E96">
            <v>120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120</v>
          </cell>
        </row>
        <row r="97">
          <cell r="D97" t="str">
            <v>퍼팩트스킨 에코더마 퓨어 선쿠션 본품(화이트)</v>
          </cell>
        </row>
        <row r="98">
          <cell r="D98" t="str">
            <v xml:space="preserve">퍼팩트스킨 에코더마 퓨어 선쿠션 본품(핑크) </v>
          </cell>
        </row>
        <row r="99">
          <cell r="D99" t="str">
            <v xml:space="preserve">퍼팩트스킨 에코더마 퓨어 선쿠션 본품(민트) </v>
          </cell>
        </row>
        <row r="100">
          <cell r="D100" t="str">
            <v>퍼팩트스킨 에코더마 퓨어 선쿠션 리필</v>
          </cell>
        </row>
        <row r="101">
          <cell r="D101" t="str">
            <v>선쿠션3 단품 소계</v>
          </cell>
        </row>
        <row r="102">
          <cell r="D102" t="str">
            <v>아트델리 압솔뤼 저분자 콜라겐 쿠션 21호 본품</v>
          </cell>
        </row>
        <row r="103">
          <cell r="D103" t="str">
            <v>아트델리 압솔뤼 저분자 콜라겐 쿠션 21호 리필</v>
          </cell>
        </row>
        <row r="104">
          <cell r="D104" t="str">
            <v>아트델리 압솔뤼 저분자 콜라겐 쿠션 23호 본품</v>
          </cell>
        </row>
        <row r="105">
          <cell r="D105" t="str">
            <v>아트델리 압솔뤼 저분자 콜라겐 쿠션 23호 리필</v>
          </cell>
        </row>
        <row r="106">
          <cell r="D106" t="str">
            <v>온라인 아트델리 단품 소계</v>
          </cell>
        </row>
        <row r="107">
          <cell r="D107" t="str">
            <v>더마클라센 로즈마리 핸드 밤</v>
          </cell>
        </row>
        <row r="108">
          <cell r="D108" t="str">
            <v>더마클라센 라벤더 핸드 밤</v>
          </cell>
        </row>
        <row r="109">
          <cell r="D109" t="str">
            <v>더마클라센 아로마티끄 핸드 밤</v>
          </cell>
        </row>
        <row r="110">
          <cell r="D110" t="str">
            <v>더마클라센 시어버터 핸드 밤</v>
          </cell>
        </row>
        <row r="111">
          <cell r="D111" t="str">
            <v>더마클라센 프렌치 허니 핸드 밤</v>
          </cell>
        </row>
        <row r="112">
          <cell r="D112" t="str">
            <v>핸드 밤 담품 소계</v>
          </cell>
        </row>
        <row r="113">
          <cell r="D113" t="str">
            <v>퍼펙트스킨 로얄미엘 슈퍼 모이스터 바이옴 캡슐 앰플(단상자)</v>
          </cell>
        </row>
        <row r="114">
          <cell r="D114" t="str">
            <v>퍼펙트스킨 로얄미엘 슈퍼 모이스터 바이옴 캡슐 앰플(파우치)</v>
          </cell>
        </row>
        <row r="115">
          <cell r="D115" t="str">
            <v>퍼펙트스킨 로얄미엘 슈퍼 모이스터 바이옴 캡슐 앰플 60ml</v>
          </cell>
        </row>
        <row r="116">
          <cell r="D116" t="str">
            <v>앰플3 단품 소계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D117" t="str">
            <v>스타일 앤 볼륨짱짱 헤어 스타일러 자연갈색 리뉴얼2</v>
          </cell>
        </row>
        <row r="118">
          <cell r="D118" t="str">
            <v>스타일 앤 볼륨짱짱 헤어 스타일러 흑색 리뉴얼2</v>
          </cell>
        </row>
        <row r="119">
          <cell r="D119" t="str">
            <v>더마클라센 볼륨짱짱2 단품 소계</v>
          </cell>
        </row>
        <row r="120">
          <cell r="D120" t="str">
            <v>더마클라센 프로틴 헤어 컬러 밀크 브라운</v>
          </cell>
          <cell r="E120">
            <v>4400</v>
          </cell>
          <cell r="N120">
            <v>0</v>
          </cell>
          <cell r="O120">
            <v>4400</v>
          </cell>
        </row>
        <row r="121">
          <cell r="D121" t="str">
            <v>더마클라센 프로틴 헤어 컬러 초코 브라운</v>
          </cell>
          <cell r="E121">
            <v>0</v>
          </cell>
          <cell r="N121">
            <v>0</v>
          </cell>
          <cell r="O121">
            <v>0</v>
          </cell>
        </row>
        <row r="122">
          <cell r="D122" t="str">
            <v>더마클라센 프로틴 헤어 컬러 바닐라 브라운</v>
          </cell>
        </row>
        <row r="123">
          <cell r="D123" t="str">
            <v>염모제 단품 소계</v>
          </cell>
          <cell r="E123">
            <v>4400</v>
          </cell>
          <cell r="F123">
            <v>0</v>
          </cell>
          <cell r="G123">
            <v>0</v>
          </cell>
          <cell r="H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4400</v>
          </cell>
        </row>
        <row r="124">
          <cell r="D124" t="str">
            <v>퍼펙트스킨 르미엘 울트라 화이트닝 캡슐 앰플(단상자)</v>
          </cell>
        </row>
        <row r="125">
          <cell r="D125" t="str">
            <v>퍼펙트스킨 르미엘 울트라 화이트닝 캡슐 앰플(파우치)</v>
          </cell>
        </row>
        <row r="126">
          <cell r="D126" t="str">
            <v>퍼펙트스킨 르미엘 울트라 화이트닝 캡슐 앰플(파우치) 무료체험분</v>
          </cell>
        </row>
        <row r="127">
          <cell r="D127" t="str">
            <v>퍼펙트스킨 르미엘 울트라 화이트닝 캡슐 앰플 60ml</v>
          </cell>
        </row>
        <row r="128">
          <cell r="D128" t="str">
            <v>앰플2 단품 소계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D129" t="str">
            <v>퍼펙트스킨 에코더마 퓨어 마일드 시카선 15ml</v>
          </cell>
        </row>
        <row r="130">
          <cell r="D130" t="str">
            <v>퍼펙트스킨 에코더마 퓨어 마일드 시카선 70ml</v>
          </cell>
        </row>
        <row r="131">
          <cell r="D131" t="str">
            <v>시카선 단품 소계</v>
          </cell>
        </row>
        <row r="132">
          <cell r="D132" t="str">
            <v>퍼펙트스킨 메가 컬링 마스카라</v>
          </cell>
          <cell r="E132">
            <v>1095</v>
          </cell>
          <cell r="H132">
            <v>0</v>
          </cell>
          <cell r="J132">
            <v>0</v>
          </cell>
          <cell r="L132">
            <v>0</v>
          </cell>
          <cell r="N132">
            <v>0</v>
          </cell>
          <cell r="O132">
            <v>1095</v>
          </cell>
        </row>
        <row r="133">
          <cell r="D133" t="str">
            <v>마스카라 단품 소계</v>
          </cell>
        </row>
        <row r="134">
          <cell r="D134" t="str">
            <v>세니타이저500ml</v>
          </cell>
        </row>
        <row r="135">
          <cell r="D135" t="str">
            <v>세니타이저80ml</v>
          </cell>
        </row>
        <row r="136">
          <cell r="D136" t="str">
            <v>세니타이저 단품 소계</v>
          </cell>
        </row>
        <row r="137">
          <cell r="D137" t="str">
            <v>아트델리 압솔뤼 라 볼륨 드 쿠션 21호 본품(A)</v>
          </cell>
          <cell r="O137">
            <v>0</v>
          </cell>
        </row>
        <row r="138">
          <cell r="D138" t="str">
            <v>아트델리 압솔뤼 라 볼륨 드 쿠션 21호 본품(B)</v>
          </cell>
          <cell r="O138">
            <v>0</v>
          </cell>
        </row>
        <row r="139">
          <cell r="D139" t="str">
            <v>아트델리 압솔뤼 라 볼륨 드 쿠션 21호 본품(C)</v>
          </cell>
          <cell r="O139">
            <v>0</v>
          </cell>
        </row>
        <row r="140">
          <cell r="D140" t="str">
            <v>아트델리 압솔뤼 라 볼륨 드 쿠션 21호 리필</v>
          </cell>
          <cell r="O140">
            <v>0</v>
          </cell>
        </row>
        <row r="141">
          <cell r="D141" t="str">
            <v>아트델리 압솔뤼 라 볼륨 드 쿠션 23호 본품(A)</v>
          </cell>
          <cell r="O141">
            <v>0</v>
          </cell>
        </row>
        <row r="142">
          <cell r="D142" t="str">
            <v>아트델리 압솔뤼 라 볼륨 드 쿠션 23호 본품(B)</v>
          </cell>
          <cell r="O142">
            <v>0</v>
          </cell>
        </row>
        <row r="143">
          <cell r="D143" t="str">
            <v>아트델리 압솔뤼 라 볼륨 드 쿠션 23호 본품(C)</v>
          </cell>
          <cell r="O143">
            <v>0</v>
          </cell>
        </row>
        <row r="144">
          <cell r="D144" t="str">
            <v>아트델리 압솔뤼 라 볼륨 드 쿠션 23호 리필</v>
          </cell>
          <cell r="O144">
            <v>0</v>
          </cell>
        </row>
        <row r="145">
          <cell r="D145" t="str">
            <v>아트델리 압솔뤼 프레스트지 울트라 화이트닝 앰플</v>
          </cell>
          <cell r="O145">
            <v>0</v>
          </cell>
        </row>
        <row r="146">
          <cell r="D146" t="str">
            <v>아트델리 압솔뤼 라 부름 드 세럼(미스트)</v>
          </cell>
          <cell r="O146">
            <v>0</v>
          </cell>
        </row>
        <row r="147">
          <cell r="D147" t="str">
            <v>아트델리 압솔뤼 에이지 리커버리 아이크림 포 올</v>
          </cell>
          <cell r="O147">
            <v>0</v>
          </cell>
        </row>
        <row r="148">
          <cell r="D148" t="str">
            <v>아트델리 압솔뤼 퓨리파잉 브라이트닝 클렌져</v>
          </cell>
          <cell r="O148">
            <v>0</v>
          </cell>
        </row>
        <row r="149">
          <cell r="D149" t="str">
            <v>비닐퍼프(1P)</v>
          </cell>
          <cell r="O149">
            <v>0</v>
          </cell>
        </row>
        <row r="150">
          <cell r="D150" t="str">
            <v>아트델리 압솔뤼 롱웨어 벨벳 립스틱 104호 허그로즈</v>
          </cell>
        </row>
        <row r="151">
          <cell r="D151" t="str">
            <v>아트델리 압솔뤼 롱웨어 벨벳 립스틱 105호 빈티지브릭</v>
          </cell>
        </row>
        <row r="152">
          <cell r="D152" t="str">
            <v>아트델리 압솔뤼 롱웨어 벨벳 립스틱 106호 루비레드</v>
          </cell>
        </row>
        <row r="153">
          <cell r="D153" t="str">
            <v>아트델리 압솔뤼 멀티 아이칼라 팔레트</v>
          </cell>
        </row>
        <row r="154">
          <cell r="D154" t="str">
            <v>아트델리4 단품 소계</v>
          </cell>
          <cell r="E154">
            <v>0</v>
          </cell>
          <cell r="H154">
            <v>0</v>
          </cell>
          <cell r="J154">
            <v>0</v>
          </cell>
          <cell r="O154">
            <v>0</v>
          </cell>
        </row>
        <row r="155">
          <cell r="D155" t="str">
            <v>로얄비 슈퍼 모이스쳐 바이옴 캡슐 앰플 30개입</v>
          </cell>
        </row>
        <row r="156">
          <cell r="D156" t="str">
            <v>로얄비 슈퍼 모이스쳐 바이옴 캡슐 앰플 파우치</v>
          </cell>
        </row>
        <row r="157">
          <cell r="D157" t="str">
            <v>로얄비 앰플 소계</v>
          </cell>
        </row>
        <row r="158">
          <cell r="D158" t="str">
            <v>아트 플라워 더블 파워 에센스 커버 팩트 21호 본품</v>
          </cell>
        </row>
        <row r="159">
          <cell r="D159" t="str">
            <v>아트 플라워 더블 파워 에센스 커버 팩트 21호 리필</v>
          </cell>
        </row>
        <row r="160">
          <cell r="D160" t="str">
            <v>아트 플라워 더블 파워 에센스 커버 팩트 23호 본품</v>
          </cell>
        </row>
        <row r="161">
          <cell r="D161" t="str">
            <v>아트 플라워 더블 파워 에센스 커버 팩트 23호 리필</v>
          </cell>
        </row>
        <row r="162">
          <cell r="D162" t="str">
            <v>아트 플라워 더블 파워 에센스 커버 팩트 진동기기</v>
          </cell>
        </row>
        <row r="163">
          <cell r="D163" t="str">
            <v>아트 플라워 더블 파워 에센스 커버 팩트 기기퍼프</v>
          </cell>
        </row>
        <row r="164">
          <cell r="D164" t="str">
            <v>퍼팩트스킨 플라워 팝립 1호 틴티드 홀릭</v>
          </cell>
        </row>
        <row r="165">
          <cell r="D165" t="str">
            <v>퍼팩트스킨 플라워 팝립 2호 틴티드 시크릿 소울</v>
          </cell>
        </row>
        <row r="166">
          <cell r="D166" t="str">
            <v>퍼팩트스킨 플라워 팝립 3호 틴티드 로멘틱 칠리</v>
          </cell>
        </row>
        <row r="167">
          <cell r="D167" t="str">
            <v>퍼팩트스킨 크리미 틴티드 컬러밤 101호</v>
          </cell>
        </row>
        <row r="168">
          <cell r="D168" t="str">
            <v>퍼팩트스킨 크리미 틴티드 컬러밤 102호</v>
          </cell>
        </row>
        <row r="169">
          <cell r="D169" t="str">
            <v>퍼팩트스킨 크리미 틴티드 컬러밤 103호</v>
          </cell>
        </row>
        <row r="170">
          <cell r="D170" t="str">
            <v>아트팩트 단품 소계</v>
          </cell>
          <cell r="E170">
            <v>0</v>
          </cell>
          <cell r="F170">
            <v>0</v>
          </cell>
          <cell r="G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D171" t="str">
            <v>퍼팩트스킨 더마클라센 슈퍼볼륨 네츄럴 샴푸(자몽)</v>
          </cell>
          <cell r="J171">
            <v>0</v>
          </cell>
        </row>
        <row r="172">
          <cell r="D172" t="str">
            <v>퍼팩트스킨 더마클라센 슈퍼볼륨 네츄럴 샴푸(자몽) 리필</v>
          </cell>
        </row>
        <row r="173">
          <cell r="D173" t="str">
            <v>퍼팩트스킨 더마클라센 슈퍼볼륨 네츄럴 샴푸(자몽) 100ml</v>
          </cell>
        </row>
        <row r="174">
          <cell r="D174" t="str">
            <v>퍼팩트스킨 더마클라센 슈퍼볼륨 네츄럴 샴푸(자몽) 7ml 5개입</v>
          </cell>
        </row>
        <row r="175">
          <cell r="D175" t="str">
            <v xml:space="preserve">퍼팩트스킨 더마클라센 슈퍼볼륨 네츄럴 샴푸(자몽) 7ml </v>
          </cell>
        </row>
        <row r="176">
          <cell r="D176" t="str">
            <v>퍼팩트스킨 더마클라센 슈퍼볼륨 네츄럴 샴푸(레몬그라스)</v>
          </cell>
          <cell r="J176">
            <v>0</v>
          </cell>
        </row>
        <row r="177">
          <cell r="D177" t="str">
            <v>퍼팩트스킨 더마클라센 슈퍼볼륨 네츄럴 샴푸(레몬그라스) 리필</v>
          </cell>
        </row>
        <row r="178">
          <cell r="D178" t="str">
            <v>퍼팩트스킨 더마클라센 슈퍼볼륨 네츄럴 샴푸(레몬그라스) 100ml</v>
          </cell>
        </row>
        <row r="179">
          <cell r="D179" t="str">
            <v>퍼팩트스킨 더마클라센 슈퍼볼륨 네츄럴 샴푸(레몬그라스) 7ml 5개입</v>
          </cell>
        </row>
        <row r="180">
          <cell r="D180" t="str">
            <v xml:space="preserve">퍼팩트스킨 더마클라센 슈퍼볼륨 네츄럴 샴푸(자몽) 7ml </v>
          </cell>
        </row>
        <row r="181">
          <cell r="D181" t="str">
            <v>더마클라센 슈퍼볼륨 두피 마사지 브러쉬</v>
          </cell>
        </row>
        <row r="182">
          <cell r="D182" t="str">
            <v>샴푸2 단품 소계</v>
          </cell>
          <cell r="E182">
            <v>0</v>
          </cell>
          <cell r="F182">
            <v>0</v>
          </cell>
          <cell r="G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D183" t="str">
            <v>투웨니락 내추럴 글로우 에센스 커버팩트 21호 본품</v>
          </cell>
        </row>
        <row r="184">
          <cell r="D184" t="str">
            <v>투웨니락 내추럴 글로우 에센스 커버팩트 21호 리필</v>
          </cell>
        </row>
        <row r="185">
          <cell r="D185" t="str">
            <v>투웨니락 내추럴 글로우 에센스 커버팩트 21호 무료체험분</v>
          </cell>
        </row>
        <row r="186">
          <cell r="D186" t="str">
            <v>투웨니락 내추럴 글로우 에센스 커버팩트 23호 본품</v>
          </cell>
        </row>
        <row r="187">
          <cell r="D187" t="str">
            <v>투웨니락 내추럴 글로우 에센스 커버팩트 23호 리필</v>
          </cell>
        </row>
        <row r="188">
          <cell r="D188" t="str">
            <v>투웨니락 내추럴 글로우 에센스 커버팩트 23호 무료체험분</v>
          </cell>
        </row>
        <row r="189">
          <cell r="D189" t="str">
            <v>투웨니락 내추럴 글로우 립밤 1호(로즈핑크)</v>
          </cell>
        </row>
        <row r="190">
          <cell r="D190" t="str">
            <v>투웨니락 내추럴 글로우 립스틱 2호(레드칠리)</v>
          </cell>
        </row>
        <row r="191">
          <cell r="D191" t="str">
            <v>투웨니락 내추럴 글로우 립스틱 3호(샤인플럼)</v>
          </cell>
        </row>
        <row r="192">
          <cell r="D192" t="str">
            <v>투웨니락 내추럴 글로우 립스틱 4호</v>
          </cell>
        </row>
        <row r="193">
          <cell r="D193" t="str">
            <v>투웨니락 내추럴 글로우 립스틱 5호</v>
          </cell>
        </row>
        <row r="194">
          <cell r="D194" t="str">
            <v>투웨니락 내추럴 글로우 에센스 커버 팩트 케이스</v>
          </cell>
        </row>
        <row r="195">
          <cell r="D195" t="str">
            <v>투웨니락 내추럴 글로우 에센스 커버 팩트 에센스 토너</v>
          </cell>
        </row>
        <row r="196">
          <cell r="D196" t="str">
            <v>20Lock 단품 소계</v>
          </cell>
          <cell r="E196">
            <v>0</v>
          </cell>
          <cell r="F196">
            <v>0</v>
          </cell>
          <cell r="G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D197" t="str">
            <v>퍼팩트스킨 더마클라센 굿바이 헤어로스 워터 투 크림 트리트먼트</v>
          </cell>
        </row>
        <row r="198">
          <cell r="D198" t="str">
            <v>퍼팩트스킨 더마클라센 굿바이 헤어로스 워터 투 크림 트리트먼트 35ml</v>
          </cell>
        </row>
        <row r="199">
          <cell r="D199" t="str">
            <v>트리트먼트 단품 소계</v>
          </cell>
          <cell r="E199">
            <v>0</v>
          </cell>
          <cell r="F199">
            <v>0</v>
          </cell>
          <cell r="G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D200" t="str">
            <v>퍼팩트스킨 더마클라센 굿바이 헤어로스 샴푸 1,000ml(로즈마리)</v>
          </cell>
        </row>
        <row r="201">
          <cell r="D201" t="str">
            <v>퍼팩트스킨 더마클라센 굿바이 헤어로스 샴푸 1,000ml(레몬그라스)</v>
          </cell>
        </row>
        <row r="202">
          <cell r="D202" t="str">
            <v>퍼팩트스킨 더마클라센 굿바이 헤어로스 샴푸 500ml(로즈마리)</v>
          </cell>
        </row>
        <row r="203">
          <cell r="D203" t="str">
            <v>퍼팩트스킨 더마클라센 굿바이 헤어로스 샴푸 100ml(로즈마리)</v>
          </cell>
        </row>
        <row r="204">
          <cell r="D204" t="str">
            <v>퍼팩트스킨 더마클라센 굿바이 헤어로스 샴푸 샘플(로즈마리)</v>
          </cell>
        </row>
        <row r="205">
          <cell r="D205" t="str">
            <v>퍼팩트스킨 더마클라센 굿바이 헤어로스 샴푸 500ml(레몬그라스)</v>
          </cell>
        </row>
        <row r="206">
          <cell r="D206" t="str">
            <v>퍼팩트스킨 더마클라센 굿바이 헤어로스 샴푸 100ml(레몬그라스)</v>
          </cell>
        </row>
        <row r="207">
          <cell r="D207" t="str">
            <v>퍼팩트스킨 더마클라센 굿바이 헤어로스 샴푸 샘플(레몬그라스)</v>
          </cell>
        </row>
        <row r="208">
          <cell r="D208" t="str">
            <v>퍼팩트스킨 더마클라센 굿바이 헤어브러쉬(골드/실버)</v>
          </cell>
        </row>
        <row r="209">
          <cell r="D209" t="str">
            <v>샴푸 단품 소계</v>
          </cell>
          <cell r="E209">
            <v>0</v>
          </cell>
          <cell r="F209">
            <v>0</v>
          </cell>
          <cell r="G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D210" t="str">
            <v>에코 토트백</v>
          </cell>
          <cell r="H210">
            <v>0</v>
          </cell>
          <cell r="L210">
            <v>0</v>
          </cell>
          <cell r="N210">
            <v>0</v>
          </cell>
          <cell r="O210">
            <v>219</v>
          </cell>
        </row>
        <row r="211">
          <cell r="D211" t="str">
            <v>에코 토트백(미니)</v>
          </cell>
          <cell r="E211">
            <v>219</v>
          </cell>
          <cell r="J211">
            <v>0</v>
          </cell>
          <cell r="L211">
            <v>0</v>
          </cell>
          <cell r="N211">
            <v>0</v>
          </cell>
        </row>
        <row r="212">
          <cell r="D212" t="str">
            <v>슬로우 테라피 삼베 파우치</v>
          </cell>
        </row>
        <row r="213">
          <cell r="D213" t="str">
            <v>플라워 소퍼백</v>
          </cell>
        </row>
        <row r="214">
          <cell r="D214" t="str">
            <v>메르시백(실버)</v>
          </cell>
        </row>
        <row r="215">
          <cell r="D215" t="str">
            <v>메르시백(홀로그램)</v>
          </cell>
        </row>
        <row r="216">
          <cell r="D216" t="str">
            <v>도트메이크업박스(블랙)</v>
          </cell>
        </row>
        <row r="217">
          <cell r="D217" t="str">
            <v>도트메이크업박스(실버)</v>
          </cell>
        </row>
        <row r="218">
          <cell r="D218" t="str">
            <v>원형 메이크업 박스(실버)</v>
          </cell>
        </row>
        <row r="219">
          <cell r="D219" t="str">
            <v>원형 메이크업 박스(골드)</v>
          </cell>
        </row>
        <row r="220">
          <cell r="D220" t="str">
            <v>원형 메이크업 박스</v>
          </cell>
        </row>
        <row r="221">
          <cell r="D221" t="str">
            <v>스팽글 파우치</v>
          </cell>
        </row>
        <row r="222">
          <cell r="D222" t="str">
            <v>입술메이크업 박스(골드)</v>
          </cell>
        </row>
        <row r="223">
          <cell r="D223" t="str">
            <v>입술메이크업 박스(블랙)</v>
          </cell>
        </row>
        <row r="224">
          <cell r="D224" t="str">
            <v>크로커다일 숄더백</v>
          </cell>
        </row>
        <row r="225">
          <cell r="D225" t="str">
            <v>토드백</v>
          </cell>
        </row>
        <row r="226">
          <cell r="D226" t="str">
            <v>파스텔 토드백</v>
          </cell>
        </row>
        <row r="227">
          <cell r="D227" t="str">
            <v>올리비아 하슬러 스타 솔더백</v>
          </cell>
        </row>
        <row r="228">
          <cell r="D228" t="str">
            <v>체인클러치</v>
          </cell>
        </row>
        <row r="229">
          <cell r="D229" t="str">
            <v>트래블 폴딩백</v>
          </cell>
        </row>
        <row r="230">
          <cell r="D230" t="str">
            <v xml:space="preserve">토고 숄더백 </v>
          </cell>
        </row>
        <row r="231">
          <cell r="D231" t="str">
            <v>플라워 쿨러백</v>
          </cell>
        </row>
        <row r="232">
          <cell r="D232" t="str">
            <v>플라워 스파백</v>
          </cell>
        </row>
        <row r="233">
          <cell r="D233" t="str">
            <v>캔버스 에코백</v>
          </cell>
        </row>
        <row r="234">
          <cell r="D234" t="str">
            <v>로즈쿼츠 페이스롤러</v>
          </cell>
        </row>
        <row r="235">
          <cell r="D235" t="str">
            <v>볼링 텀블러</v>
          </cell>
        </row>
        <row r="236">
          <cell r="D236" t="str">
            <v>선글라스</v>
          </cell>
        </row>
        <row r="237">
          <cell r="D237" t="str">
            <v>오데르 리에또 28찜솥/16</v>
          </cell>
        </row>
        <row r="238">
          <cell r="D238" t="str">
            <v>텀블러백 4종</v>
          </cell>
        </row>
        <row r="239">
          <cell r="D239" t="str">
            <v>소피 빅 숄더백(그린/핑크)</v>
          </cell>
        </row>
        <row r="240">
          <cell r="D240" t="str">
            <v>벨라 펀칭백(블루,핑크)</v>
          </cell>
        </row>
        <row r="241">
          <cell r="D241" t="str">
            <v>슈베린 트랜스포머 접이식 캐리어</v>
          </cell>
        </row>
        <row r="242">
          <cell r="D242" t="str">
            <v>폴딩 쇼핑 카트</v>
          </cell>
          <cell r="E242">
            <v>4400</v>
          </cell>
          <cell r="J242">
            <v>3050</v>
          </cell>
          <cell r="N242">
            <v>0</v>
          </cell>
          <cell r="O242">
            <v>1350</v>
          </cell>
        </row>
        <row r="243">
          <cell r="D243" t="str">
            <v>양산</v>
          </cell>
        </row>
        <row r="244">
          <cell r="D244" t="str">
            <v>덴탈 마스크</v>
          </cell>
        </row>
        <row r="245">
          <cell r="D245" t="str">
            <v>피플앤코 쇼핑백</v>
          </cell>
        </row>
        <row r="246">
          <cell r="D246" t="str">
            <v>미니 터보 드라이기</v>
          </cell>
        </row>
        <row r="247">
          <cell r="D247" t="str">
            <v>펀칭쇼퍼백</v>
          </cell>
        </row>
        <row r="248">
          <cell r="D248" t="str">
            <v>아트델리 쇼핑백</v>
          </cell>
        </row>
        <row r="249">
          <cell r="D249" t="str">
            <v>아트델리 쇼핑백(아이보리)</v>
          </cell>
        </row>
        <row r="250">
          <cell r="D250" t="str">
            <v>키친아트 후라이팬(핑크)</v>
          </cell>
        </row>
        <row r="251">
          <cell r="D251" t="str">
            <v>엘라 드라이기</v>
          </cell>
        </row>
        <row r="252">
          <cell r="D252" t="str">
            <v>피플앤코 메이크업 백(아트델리 뷰티박스)</v>
          </cell>
        </row>
        <row r="253">
          <cell r="D253" t="str">
            <v>스왈로브스키 목걸이</v>
          </cell>
        </row>
        <row r="254">
          <cell r="D254" t="str">
            <v>트윈원 고데기</v>
          </cell>
        </row>
        <row r="255">
          <cell r="D255" t="str">
            <v>킨센스 고데기(퀸나)</v>
          </cell>
        </row>
        <row r="256">
          <cell r="D256" t="str">
            <v>니디아 스팽글 파우치(블루/핑크)</v>
          </cell>
        </row>
        <row r="257">
          <cell r="D257" t="str">
            <v>디오바코 불루링 보틀 350ml</v>
          </cell>
        </row>
        <row r="258">
          <cell r="D258" t="str">
            <v>기모빅 숄 머플러</v>
          </cell>
        </row>
        <row r="259">
          <cell r="D259" t="str">
            <v>뱀피 클러치 백</v>
          </cell>
        </row>
        <row r="260">
          <cell r="D260" t="str">
            <v>진주 목걸이(소)</v>
          </cell>
        </row>
        <row r="261">
          <cell r="D261" t="str">
            <v>진주 목걸이(대)</v>
          </cell>
          <cell r="E261">
            <v>0</v>
          </cell>
          <cell r="J261">
            <v>0</v>
          </cell>
          <cell r="L261">
            <v>0</v>
          </cell>
          <cell r="N261">
            <v>0</v>
          </cell>
          <cell r="O261">
            <v>0</v>
          </cell>
        </row>
        <row r="262">
          <cell r="D262" t="str">
            <v>프론트 포켓 백(브라운)</v>
          </cell>
        </row>
        <row r="263">
          <cell r="D263" t="str">
            <v>프론트 포켓 백(그레이)</v>
          </cell>
        </row>
        <row r="264">
          <cell r="D264" t="str">
            <v>플릭 호로록 멀티쿠커 (멀티포트)</v>
          </cell>
        </row>
        <row r="265">
          <cell r="D265" t="str">
            <v>키친아트 라면포트</v>
          </cell>
        </row>
        <row r="266">
          <cell r="D266" t="str">
            <v>스퀘어 캠핑백</v>
          </cell>
        </row>
        <row r="267">
          <cell r="D267" t="str">
            <v>멀티쿠션_퍼프3P_PET포장</v>
          </cell>
        </row>
        <row r="268">
          <cell r="D268" t="str">
            <v>부자재 단품 소계</v>
          </cell>
          <cell r="E268">
            <v>4619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3050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1569</v>
          </cell>
        </row>
        <row r="272">
          <cell r="D272" t="str">
            <v>코드 번호</v>
          </cell>
          <cell r="E272" t="str">
            <v>당일입고</v>
          </cell>
          <cell r="F272" t="str">
            <v>전일재고</v>
          </cell>
          <cell r="G272" t="str">
            <v>현재고</v>
          </cell>
          <cell r="H272" t="str">
            <v>레인보우</v>
          </cell>
          <cell r="I272" t="str">
            <v>사무실로</v>
          </cell>
          <cell r="K272" t="str">
            <v>구성</v>
          </cell>
          <cell r="L272" t="str">
            <v>그린</v>
          </cell>
          <cell r="M272" t="str">
            <v>핑크</v>
          </cell>
          <cell r="N272" t="str">
            <v>블랙</v>
          </cell>
          <cell r="O272" t="str">
            <v>리필</v>
          </cell>
        </row>
        <row r="273">
          <cell r="D273">
            <v>20039061</v>
          </cell>
          <cell r="E273">
            <v>2200</v>
          </cell>
          <cell r="F273">
            <v>2200</v>
          </cell>
          <cell r="G273">
            <v>1350</v>
          </cell>
          <cell r="L273">
            <v>1</v>
          </cell>
          <cell r="N273">
            <v>1</v>
          </cell>
          <cell r="O273">
            <v>2</v>
          </cell>
        </row>
        <row r="283">
          <cell r="K283">
            <v>0</v>
          </cell>
        </row>
        <row r="284">
          <cell r="K284">
            <v>0</v>
          </cell>
        </row>
        <row r="285">
          <cell r="K285">
            <v>0</v>
          </cell>
        </row>
        <row r="286">
          <cell r="K286" t="str">
            <v>당일 입고</v>
          </cell>
          <cell r="L286">
            <v>2200</v>
          </cell>
          <cell r="M286">
            <v>0</v>
          </cell>
          <cell r="N286">
            <v>2200</v>
          </cell>
          <cell r="O286">
            <v>4400</v>
          </cell>
        </row>
        <row r="287">
          <cell r="K287" t="str">
            <v>전일 재고</v>
          </cell>
          <cell r="L287">
            <v>2200</v>
          </cell>
          <cell r="M287">
            <v>0</v>
          </cell>
          <cell r="N287">
            <v>2200</v>
          </cell>
          <cell r="O287">
            <v>4400</v>
          </cell>
        </row>
        <row r="288">
          <cell r="K288" t="str">
            <v>당일+전일</v>
          </cell>
          <cell r="L288">
            <v>4400</v>
          </cell>
          <cell r="M288">
            <v>0</v>
          </cell>
          <cell r="N288">
            <v>4400</v>
          </cell>
          <cell r="O288">
            <v>8800</v>
          </cell>
        </row>
        <row r="289">
          <cell r="K289" t="str">
            <v>현재고</v>
          </cell>
          <cell r="L289">
            <v>1350</v>
          </cell>
          <cell r="M289">
            <v>0</v>
          </cell>
          <cell r="N289">
            <v>1350</v>
          </cell>
          <cell r="O289">
            <v>2700</v>
          </cell>
        </row>
        <row r="290">
          <cell r="K290" t="str">
            <v>사무실로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K291" t="str">
            <v>레인보우로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K292" t="str">
            <v>고객판매</v>
          </cell>
          <cell r="L292">
            <v>3050</v>
          </cell>
          <cell r="M292">
            <v>0</v>
          </cell>
          <cell r="N292">
            <v>3050</v>
          </cell>
          <cell r="O292">
            <v>6100</v>
          </cell>
        </row>
        <row r="294">
          <cell r="D294" t="str">
            <v>코드 번호</v>
          </cell>
          <cell r="E294" t="str">
            <v>당일입고</v>
          </cell>
          <cell r="F294" t="str">
            <v>전일재고</v>
          </cell>
          <cell r="G294" t="str">
            <v>현재고</v>
          </cell>
          <cell r="H294" t="str">
            <v>레인보우</v>
          </cell>
          <cell r="I294" t="str">
            <v>사무실로</v>
          </cell>
          <cell r="K294" t="str">
            <v>구성</v>
          </cell>
          <cell r="L294" t="str">
            <v>21호 실버</v>
          </cell>
          <cell r="M294" t="str">
            <v>21호 블루</v>
          </cell>
          <cell r="N294" t="str">
            <v>21호 레드</v>
          </cell>
          <cell r="O294" t="str">
            <v>21호 리필</v>
          </cell>
        </row>
        <row r="295">
          <cell r="D295" t="str">
            <v>1109 0556-001</v>
          </cell>
          <cell r="K295">
            <v>8</v>
          </cell>
          <cell r="L295">
            <v>1</v>
          </cell>
          <cell r="N295">
            <v>1</v>
          </cell>
          <cell r="O295">
            <v>3</v>
          </cell>
        </row>
        <row r="296">
          <cell r="D296" t="str">
            <v>1109 0556-002</v>
          </cell>
          <cell r="K296">
            <v>8</v>
          </cell>
        </row>
        <row r="297">
          <cell r="D297" t="str">
            <v>2000 2921-001</v>
          </cell>
          <cell r="K297">
            <v>8</v>
          </cell>
          <cell r="L297">
            <v>1</v>
          </cell>
          <cell r="M297">
            <v>1</v>
          </cell>
          <cell r="N297">
            <v>1</v>
          </cell>
          <cell r="O297">
            <v>3</v>
          </cell>
        </row>
        <row r="298">
          <cell r="D298" t="str">
            <v>2000 2921-002</v>
          </cell>
          <cell r="K298">
            <v>8</v>
          </cell>
        </row>
        <row r="299">
          <cell r="K299">
            <v>0</v>
          </cell>
        </row>
        <row r="300">
          <cell r="K300">
            <v>0</v>
          </cell>
        </row>
        <row r="301">
          <cell r="K301">
            <v>0</v>
          </cell>
        </row>
        <row r="302">
          <cell r="K302" t="str">
            <v>당일 입고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K303" t="str">
            <v>전일 재고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K304" t="str">
            <v>당일+전일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K305" t="str">
            <v>현재고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K306" t="str">
            <v>사무실로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K307" t="str">
            <v>레인보우로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K308" t="str">
            <v>고객판매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13">
          <cell r="D313" t="str">
            <v>코드 번호</v>
          </cell>
          <cell r="E313" t="str">
            <v>당일입고</v>
          </cell>
          <cell r="F313" t="str">
            <v>전일재고</v>
          </cell>
          <cell r="G313" t="str">
            <v>현재고</v>
          </cell>
          <cell r="H313" t="str">
            <v>레인보우</v>
          </cell>
          <cell r="I313" t="str">
            <v>사무실로</v>
          </cell>
          <cell r="K313" t="str">
            <v>구성</v>
          </cell>
          <cell r="L313" t="str">
            <v>실버</v>
          </cell>
          <cell r="M313" t="str">
            <v>골드</v>
          </cell>
          <cell r="N313" t="str">
            <v>에메랄드</v>
          </cell>
          <cell r="O313" t="str">
            <v>리필</v>
          </cell>
        </row>
        <row r="314">
          <cell r="D314" t="str">
            <v>2000 9651-001</v>
          </cell>
          <cell r="F314">
            <v>1</v>
          </cell>
          <cell r="G314">
            <v>1</v>
          </cell>
          <cell r="K314">
            <v>8</v>
          </cell>
          <cell r="L314">
            <v>1</v>
          </cell>
          <cell r="M314">
            <v>1</v>
          </cell>
          <cell r="N314">
            <v>1</v>
          </cell>
          <cell r="O314">
            <v>3</v>
          </cell>
        </row>
        <row r="315">
          <cell r="D315" t="str">
            <v>2001 4782-001</v>
          </cell>
          <cell r="F315">
            <v>16</v>
          </cell>
          <cell r="G315">
            <v>16</v>
          </cell>
          <cell r="K315">
            <v>7</v>
          </cell>
          <cell r="L315">
            <v>1</v>
          </cell>
          <cell r="M315">
            <v>1</v>
          </cell>
          <cell r="N315">
            <v>1</v>
          </cell>
          <cell r="O315">
            <v>4</v>
          </cell>
        </row>
        <row r="316">
          <cell r="K316">
            <v>0</v>
          </cell>
        </row>
        <row r="317">
          <cell r="K317">
            <v>0</v>
          </cell>
        </row>
        <row r="318">
          <cell r="K318">
            <v>0</v>
          </cell>
        </row>
        <row r="319">
          <cell r="K319">
            <v>0</v>
          </cell>
        </row>
        <row r="320">
          <cell r="K320">
            <v>0</v>
          </cell>
        </row>
        <row r="321">
          <cell r="K321" t="str">
            <v>당일 입고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K322" t="str">
            <v>전일 재고</v>
          </cell>
          <cell r="L322">
            <v>17</v>
          </cell>
          <cell r="M322">
            <v>17</v>
          </cell>
          <cell r="N322">
            <v>17</v>
          </cell>
          <cell r="O322">
            <v>67</v>
          </cell>
        </row>
        <row r="323">
          <cell r="K323" t="str">
            <v>당일+전일</v>
          </cell>
          <cell r="L323">
            <v>17</v>
          </cell>
          <cell r="M323">
            <v>17</v>
          </cell>
          <cell r="N323">
            <v>17</v>
          </cell>
          <cell r="O323">
            <v>67</v>
          </cell>
        </row>
        <row r="324">
          <cell r="K324" t="str">
            <v>현재고</v>
          </cell>
          <cell r="L324">
            <v>17</v>
          </cell>
          <cell r="M324">
            <v>17</v>
          </cell>
          <cell r="N324">
            <v>17</v>
          </cell>
          <cell r="O324">
            <v>67</v>
          </cell>
        </row>
        <row r="325">
          <cell r="K325" t="str">
            <v>사무실로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K326" t="str">
            <v>레인보우로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K327" t="str">
            <v>고객판매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30">
          <cell r="D330" t="str">
            <v>코드 번호</v>
          </cell>
          <cell r="E330" t="str">
            <v>당일입고</v>
          </cell>
          <cell r="F330" t="str">
            <v>전일재고</v>
          </cell>
          <cell r="G330" t="str">
            <v>현재고</v>
          </cell>
          <cell r="H330" t="str">
            <v>레인보우</v>
          </cell>
          <cell r="I330" t="str">
            <v>사무실로</v>
          </cell>
          <cell r="K330" t="str">
            <v>구성</v>
          </cell>
          <cell r="L330" t="str">
            <v>마스카라</v>
          </cell>
          <cell r="M330" t="str">
            <v>에코 토트백</v>
          </cell>
        </row>
        <row r="331">
          <cell r="D331" t="str">
            <v>2001 3386 - 001</v>
          </cell>
          <cell r="F331">
            <v>219</v>
          </cell>
          <cell r="G331">
            <v>219</v>
          </cell>
          <cell r="K331">
            <v>6</v>
          </cell>
          <cell r="L331">
            <v>5</v>
          </cell>
          <cell r="M331">
            <v>1</v>
          </cell>
        </row>
        <row r="332">
          <cell r="K332">
            <v>0</v>
          </cell>
        </row>
        <row r="333">
          <cell r="K333">
            <v>0</v>
          </cell>
        </row>
        <row r="334">
          <cell r="K334">
            <v>0</v>
          </cell>
        </row>
        <row r="335">
          <cell r="K335">
            <v>0</v>
          </cell>
        </row>
        <row r="336">
          <cell r="K336">
            <v>0</v>
          </cell>
        </row>
        <row r="337">
          <cell r="K337">
            <v>0</v>
          </cell>
        </row>
        <row r="338">
          <cell r="K338" t="str">
            <v>당일 입고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K339" t="str">
            <v>전일 재고</v>
          </cell>
          <cell r="L339">
            <v>1095</v>
          </cell>
          <cell r="M339">
            <v>219</v>
          </cell>
          <cell r="N339">
            <v>0</v>
          </cell>
          <cell r="O339">
            <v>0</v>
          </cell>
        </row>
        <row r="340">
          <cell r="K340" t="str">
            <v>당일+전일</v>
          </cell>
          <cell r="L340">
            <v>1095</v>
          </cell>
          <cell r="M340">
            <v>219</v>
          </cell>
          <cell r="N340">
            <v>0</v>
          </cell>
          <cell r="O340">
            <v>0</v>
          </cell>
        </row>
        <row r="341">
          <cell r="K341" t="str">
            <v>현재고</v>
          </cell>
          <cell r="L341">
            <v>1095</v>
          </cell>
          <cell r="M341">
            <v>219</v>
          </cell>
          <cell r="N341">
            <v>0</v>
          </cell>
          <cell r="O341">
            <v>0</v>
          </cell>
        </row>
        <row r="342">
          <cell r="K342" t="str">
            <v>사무실로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</row>
        <row r="343">
          <cell r="K343" t="str">
            <v>레인보우로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K344" t="str">
            <v>고객판매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</row>
        <row r="346">
          <cell r="D346" t="str">
            <v>코드 번호</v>
          </cell>
          <cell r="E346" t="str">
            <v>당일입고</v>
          </cell>
          <cell r="F346" t="str">
            <v>전일재고</v>
          </cell>
          <cell r="G346" t="str">
            <v>현재고</v>
          </cell>
          <cell r="H346" t="str">
            <v>레인보우</v>
          </cell>
          <cell r="I346" t="str">
            <v>사무실로</v>
          </cell>
          <cell r="K346" t="str">
            <v>구성</v>
          </cell>
          <cell r="L346" t="str">
            <v>민트</v>
          </cell>
          <cell r="M346" t="str">
            <v>리필(A)</v>
          </cell>
          <cell r="N346" t="str">
            <v>핑크</v>
          </cell>
          <cell r="O346" t="str">
            <v>리필(B)</v>
          </cell>
        </row>
        <row r="347">
          <cell r="D347" t="str">
            <v>2001 8457 - 001</v>
          </cell>
          <cell r="K347">
            <v>8</v>
          </cell>
          <cell r="L347">
            <v>1</v>
          </cell>
          <cell r="M347">
            <v>2</v>
          </cell>
          <cell r="N347">
            <v>1</v>
          </cell>
          <cell r="O347">
            <v>2</v>
          </cell>
        </row>
        <row r="348">
          <cell r="K348">
            <v>0</v>
          </cell>
        </row>
        <row r="349">
          <cell r="K349">
            <v>0</v>
          </cell>
        </row>
        <row r="350">
          <cell r="K350">
            <v>0</v>
          </cell>
        </row>
        <row r="351">
          <cell r="K351">
            <v>0</v>
          </cell>
        </row>
        <row r="352">
          <cell r="K352">
            <v>0</v>
          </cell>
        </row>
        <row r="353">
          <cell r="K353">
            <v>0</v>
          </cell>
        </row>
        <row r="354">
          <cell r="K354" t="str">
            <v>당일 입고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</row>
        <row r="355">
          <cell r="K355" t="str">
            <v>전일 재고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</row>
        <row r="356">
          <cell r="K356" t="str">
            <v>당일+전일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</row>
        <row r="357">
          <cell r="K357" t="str">
            <v>현재고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</row>
        <row r="358">
          <cell r="K358" t="str">
            <v>사무실로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</row>
        <row r="359">
          <cell r="K359" t="str">
            <v>레인보우로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</row>
        <row r="360">
          <cell r="K360" t="str">
            <v>고객판매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</row>
        <row r="362">
          <cell r="D362" t="str">
            <v>코드 번호</v>
          </cell>
          <cell r="E362" t="str">
            <v>당일입고</v>
          </cell>
          <cell r="F362" t="str">
            <v>전일재고</v>
          </cell>
          <cell r="G362" t="str">
            <v>현재고</v>
          </cell>
          <cell r="H362" t="str">
            <v>레인보우</v>
          </cell>
          <cell r="I362" t="str">
            <v>사무실로</v>
          </cell>
          <cell r="K362" t="str">
            <v>구성</v>
          </cell>
          <cell r="L362" t="str">
            <v>일반 소형</v>
          </cell>
          <cell r="M362" t="str">
            <v>일반 멀티</v>
          </cell>
          <cell r="N362" t="str">
            <v>대형</v>
          </cell>
          <cell r="O362" t="str">
            <v>마스크형</v>
          </cell>
        </row>
        <row r="363">
          <cell r="K363">
            <v>10</v>
          </cell>
          <cell r="L363">
            <v>3</v>
          </cell>
          <cell r="M363">
            <v>2</v>
          </cell>
          <cell r="N363">
            <v>5</v>
          </cell>
          <cell r="O363">
            <v>0</v>
          </cell>
        </row>
        <row r="364">
          <cell r="K364">
            <v>17</v>
          </cell>
          <cell r="L364">
            <v>5</v>
          </cell>
          <cell r="M364">
            <v>3</v>
          </cell>
          <cell r="N364">
            <v>6</v>
          </cell>
          <cell r="O364">
            <v>1</v>
          </cell>
        </row>
        <row r="365">
          <cell r="K365">
            <v>0</v>
          </cell>
        </row>
        <row r="366">
          <cell r="K366">
            <v>0</v>
          </cell>
        </row>
        <row r="367">
          <cell r="K367">
            <v>0</v>
          </cell>
        </row>
        <row r="368">
          <cell r="K368">
            <v>0</v>
          </cell>
        </row>
        <row r="369">
          <cell r="K369">
            <v>0</v>
          </cell>
        </row>
        <row r="370">
          <cell r="K370" t="str">
            <v>당일 입고</v>
          </cell>
          <cell r="L370">
            <v>0</v>
          </cell>
          <cell r="M370">
            <v>0</v>
          </cell>
          <cell r="N370">
            <v>0</v>
          </cell>
          <cell r="O370">
            <v>0</v>
          </cell>
        </row>
        <row r="371">
          <cell r="K371" t="str">
            <v>전일 재고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</row>
        <row r="372">
          <cell r="K372" t="str">
            <v>당일+전일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</row>
        <row r="373">
          <cell r="K373" t="str">
            <v>현재고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</row>
        <row r="374">
          <cell r="K374" t="str">
            <v>사무실로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</row>
        <row r="375">
          <cell r="K375" t="str">
            <v>레인보우로</v>
          </cell>
          <cell r="L375">
            <v>0</v>
          </cell>
          <cell r="M375">
            <v>0</v>
          </cell>
          <cell r="N375">
            <v>0</v>
          </cell>
          <cell r="O375">
            <v>0</v>
          </cell>
        </row>
        <row r="376">
          <cell r="K376" t="str">
            <v>고객판매</v>
          </cell>
          <cell r="L376">
            <v>0</v>
          </cell>
          <cell r="M376">
            <v>0</v>
          </cell>
          <cell r="N376">
            <v>0</v>
          </cell>
          <cell r="O376">
            <v>0</v>
          </cell>
        </row>
      </sheetData>
      <sheetData sheetId="419">
        <row r="2">
          <cell r="M2">
            <v>44925</v>
          </cell>
        </row>
        <row r="4">
          <cell r="D4" t="str">
            <v>제품명</v>
          </cell>
          <cell r="E4" t="str">
            <v>전일재고</v>
          </cell>
          <cell r="F4" t="str">
            <v>당일입고</v>
          </cell>
          <cell r="J4" t="str">
            <v>당일출고</v>
          </cell>
          <cell r="P4" t="str">
            <v>당일재고</v>
          </cell>
        </row>
        <row r="5">
          <cell r="F5" t="str">
            <v>제조원</v>
          </cell>
          <cell r="G5" t="str">
            <v>사무실</v>
          </cell>
          <cell r="H5" t="str">
            <v>레인보우</v>
          </cell>
          <cell r="J5" t="str">
            <v>고객판매</v>
          </cell>
          <cell r="K5" t="str">
            <v>제조원</v>
          </cell>
          <cell r="L5" t="str">
            <v>사무실A</v>
          </cell>
          <cell r="M5" t="str">
            <v>사무실B</v>
          </cell>
          <cell r="O5" t="str">
            <v>레인보우</v>
          </cell>
        </row>
        <row r="6">
          <cell r="D6" t="str">
            <v>총 계</v>
          </cell>
          <cell r="E6">
            <v>5092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56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5032</v>
          </cell>
        </row>
        <row r="7">
          <cell r="D7" t="str">
            <v>슬로우테라피 구슬 앰플 마스크 유칼립투스 진정(10개입)</v>
          </cell>
        </row>
        <row r="8">
          <cell r="D8" t="str">
            <v>슬로우테라피 구슬 앰플 마스크 유칼립투스 진정</v>
          </cell>
        </row>
        <row r="9">
          <cell r="D9" t="str">
            <v>슬로우테라피 구슬 앰플 마스크 브라이토닝 비타(10개입)</v>
          </cell>
        </row>
        <row r="10">
          <cell r="D10" t="str">
            <v>슬로우테라피 구슬 앰플 마스크 브라이토닝 비타</v>
          </cell>
        </row>
        <row r="11">
          <cell r="D11" t="str">
            <v>슬로우테라피 구슬 앰플 마스크 그린토마토 모공(10개입)</v>
          </cell>
        </row>
        <row r="12">
          <cell r="D12" t="str">
            <v>슬로우테라피 구슬 앰플 마스크 그린토마토 모공</v>
          </cell>
        </row>
        <row r="13">
          <cell r="D13" t="str">
            <v>슬로우테라피 구슬 앰플 마스크 화이트밀크 브라이트닝(10개입)</v>
          </cell>
        </row>
        <row r="14">
          <cell r="D14" t="str">
            <v>슬로우테라피 구슬 앰플 마스크 화이트밀크 브라이트닝</v>
          </cell>
        </row>
        <row r="15">
          <cell r="D15" t="str">
            <v>슬로우테라피 구슬 앰플 마스크 카멜리아 탄력(10개입)</v>
          </cell>
        </row>
        <row r="16">
          <cell r="D16" t="str">
            <v>슬로우테라피 구슬 앰플 마스크 카멜리아 탄력</v>
          </cell>
        </row>
        <row r="17">
          <cell r="D17" t="str">
            <v>슬로우테라피 구슬앰플 마스크 소계</v>
          </cell>
        </row>
        <row r="18">
          <cell r="D18" t="str">
            <v>장로젯 라부 셀룰라 앰플 엘릭시어 엑스이피018 50미리</v>
          </cell>
          <cell r="E18">
            <v>0</v>
          </cell>
        </row>
        <row r="19">
          <cell r="D19" t="str">
            <v>장로젯 라부 셀룰라 앰플 엘릭시어 엑스이피018 20미리</v>
          </cell>
          <cell r="E19">
            <v>0</v>
          </cell>
        </row>
        <row r="21">
          <cell r="D21" t="str">
            <v>블랙 체인지 샴푸(자연갈색)</v>
          </cell>
          <cell r="P21">
            <v>0</v>
          </cell>
        </row>
        <row r="22">
          <cell r="D22" t="str">
            <v>블랙 체인지 샴푸(흑갈색)</v>
          </cell>
        </row>
        <row r="23">
          <cell r="D23" t="str">
            <v>블랙 체인지 샴푸 소계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</row>
        <row r="24">
          <cell r="D24" t="str">
            <v>듀얼웨어 립 글로우밤001</v>
          </cell>
          <cell r="P24">
            <v>0</v>
          </cell>
        </row>
        <row r="25">
          <cell r="D25" t="str">
            <v>듀얼웨어 립 글로우밤002</v>
          </cell>
          <cell r="P25">
            <v>0</v>
          </cell>
        </row>
        <row r="26">
          <cell r="D26" t="str">
            <v>듀얼웨어 립 글로우밤003</v>
          </cell>
          <cell r="P26">
            <v>0</v>
          </cell>
        </row>
        <row r="27">
          <cell r="D27" t="str">
            <v>듀얼웨어 립 글로우밤004</v>
          </cell>
          <cell r="P27">
            <v>0</v>
          </cell>
        </row>
        <row r="28">
          <cell r="D28" t="str">
            <v>맥시마이저 립 글로우 밤 001</v>
          </cell>
          <cell r="P28">
            <v>0</v>
          </cell>
        </row>
        <row r="29">
          <cell r="D29" t="str">
            <v>맥시마이저 립 글로우 밤 002</v>
          </cell>
          <cell r="P29">
            <v>0</v>
          </cell>
        </row>
        <row r="30">
          <cell r="D30" t="str">
            <v>맥시마이저 립 글로우 밤 003</v>
          </cell>
          <cell r="P30">
            <v>0</v>
          </cell>
        </row>
        <row r="31">
          <cell r="D31" t="str">
            <v>립 글로우 밤 소계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</row>
        <row r="32">
          <cell r="D32" t="str">
            <v>쟈스 콜라겐 멀티밤</v>
          </cell>
        </row>
        <row r="33">
          <cell r="D33" t="str">
            <v>쟈스 후르츠 키스 밤(피치코랄)</v>
          </cell>
        </row>
        <row r="34">
          <cell r="D34" t="str">
            <v>쟈스 콜라겐 세콜지 앰플 미스트</v>
          </cell>
        </row>
        <row r="35">
          <cell r="D35" t="str">
            <v>쟈스 콜라겐 밀키 크림</v>
          </cell>
        </row>
        <row r="36">
          <cell r="D36" t="str">
            <v>쟈스 콜라겐 밀키 앰플</v>
          </cell>
        </row>
        <row r="37">
          <cell r="D37" t="str">
            <v>쟈스 콜라겐 밀키 아이크림</v>
          </cell>
        </row>
        <row r="38">
          <cell r="D38" t="str">
            <v>쟈스 멀티밤 단품 소계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</row>
        <row r="39">
          <cell r="D39" t="str">
            <v>쟈스 콜라겐 글로우 업 엔젤 밤 (블랙)</v>
          </cell>
        </row>
        <row r="40">
          <cell r="D40" t="str">
            <v>쟈스 콜라겐 글로우 업 엔젤 밤 (핑크)</v>
          </cell>
        </row>
        <row r="41">
          <cell r="D41" t="str">
            <v>쟈스 콜라겐 글로우 업 엔젤 밤 (오렌지)</v>
          </cell>
        </row>
        <row r="42">
          <cell r="D42" t="str">
            <v>쟈스 멀티밤 단품 소계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</row>
        <row r="43">
          <cell r="D43" t="str">
            <v>쟈스 콜라겐 프로 컷 화이트닝 패치 소형 베이지 (일반)</v>
          </cell>
        </row>
        <row r="44">
          <cell r="D44" t="str">
            <v>쟈스 콜라겐 프로 컷 화이트닝 패치 소형 (멀티)</v>
          </cell>
        </row>
        <row r="45">
          <cell r="D45" t="str">
            <v>쟈스 콜라겐 프로 컷 화이트닝 패치 대형</v>
          </cell>
        </row>
        <row r="46">
          <cell r="D46" t="str">
            <v>쟈스 콜라겐 프로 컷 화이트닝 패치 마스크형</v>
          </cell>
        </row>
        <row r="47">
          <cell r="D47" t="str">
            <v>쟈스 콜라겐 프로 컷 화이트닝 패치 소형 베이지 파우치</v>
          </cell>
        </row>
        <row r="48">
          <cell r="D48" t="str">
            <v>쟈스 선패치 단품 소계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</row>
        <row r="49">
          <cell r="D49" t="str">
            <v>아트델리 아이밤 멀티쿠션 #그린</v>
          </cell>
          <cell r="E49">
            <v>876</v>
          </cell>
          <cell r="H49">
            <v>0</v>
          </cell>
          <cell r="O49">
            <v>0</v>
          </cell>
          <cell r="P49">
            <v>874</v>
          </cell>
        </row>
        <row r="50">
          <cell r="D50" t="str">
            <v>아트델리 아이밤 멀티쿠션 #핑크</v>
          </cell>
        </row>
        <row r="51">
          <cell r="D51" t="str">
            <v>아트델리 아이밤 멀티쿠션 #블랙</v>
          </cell>
          <cell r="E51">
            <v>876</v>
          </cell>
          <cell r="H51">
            <v>0</v>
          </cell>
          <cell r="O51">
            <v>0</v>
          </cell>
          <cell r="P51">
            <v>874</v>
          </cell>
        </row>
        <row r="52">
          <cell r="D52" t="str">
            <v>아트델리 아이밤 멀티쿠션 #블랙(리필)</v>
          </cell>
          <cell r="E52">
            <v>1816</v>
          </cell>
          <cell r="H52">
            <v>0</v>
          </cell>
          <cell r="O52">
            <v>0</v>
          </cell>
          <cell r="P52">
            <v>1816</v>
          </cell>
        </row>
        <row r="53">
          <cell r="D53" t="str">
            <v>아트델리 아이밤 멀티쿠션 #퍼플</v>
          </cell>
          <cell r="E53">
            <v>876</v>
          </cell>
          <cell r="H53">
            <v>0</v>
          </cell>
          <cell r="O53">
            <v>0</v>
          </cell>
          <cell r="P53">
            <v>874</v>
          </cell>
        </row>
        <row r="54">
          <cell r="D54" t="str">
            <v>아트델리 아이밤 멀티쿠션 #골드</v>
          </cell>
        </row>
        <row r="55">
          <cell r="D55" t="str">
            <v>아트델리 아이밤 멀티쿠션 #레드</v>
          </cell>
        </row>
        <row r="56">
          <cell r="D56" t="str">
            <v>아트델리 멀티쿠션 단품 소계</v>
          </cell>
          <cell r="E56">
            <v>3568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3564</v>
          </cell>
        </row>
        <row r="57">
          <cell r="D57" t="str">
            <v>칼비사노 엑스트라 캐비아 크림</v>
          </cell>
          <cell r="E57">
            <v>1524</v>
          </cell>
          <cell r="H57">
            <v>0</v>
          </cell>
          <cell r="J57">
            <v>56</v>
          </cell>
          <cell r="L57">
            <v>0</v>
          </cell>
          <cell r="O57">
            <v>0</v>
          </cell>
          <cell r="P57">
            <v>1468</v>
          </cell>
        </row>
        <row r="58">
          <cell r="D58" t="str">
            <v>칼비사노 엑스트라 캐비아 앰플</v>
          </cell>
          <cell r="E58">
            <v>0</v>
          </cell>
          <cell r="J58">
            <v>0</v>
          </cell>
          <cell r="L58">
            <v>0</v>
          </cell>
          <cell r="P58">
            <v>0</v>
          </cell>
        </row>
        <row r="59">
          <cell r="D59" t="str">
            <v>칼비사노 엑스트라 캐비아 앰플(실버)</v>
          </cell>
          <cell r="J59">
            <v>0</v>
          </cell>
          <cell r="O59">
            <v>0</v>
          </cell>
          <cell r="P59">
            <v>0</v>
          </cell>
        </row>
        <row r="60">
          <cell r="D60" t="str">
            <v>칼비사노 퓨어 골드 캐비아 앰플</v>
          </cell>
          <cell r="E60">
            <v>1524</v>
          </cell>
          <cell r="H60">
            <v>0</v>
          </cell>
          <cell r="J60">
            <v>56</v>
          </cell>
          <cell r="L60">
            <v>0</v>
          </cell>
          <cell r="O60">
            <v>0</v>
          </cell>
          <cell r="P60">
            <v>1468</v>
          </cell>
        </row>
        <row r="61">
          <cell r="D61" t="str">
            <v>칼비사노 1주년 패키지 크림</v>
          </cell>
          <cell r="H61">
            <v>0</v>
          </cell>
          <cell r="O61">
            <v>0</v>
          </cell>
          <cell r="P61">
            <v>337</v>
          </cell>
        </row>
        <row r="62">
          <cell r="D62" t="str">
            <v>칼비사노 엑스트라 캐비아 크림(20g)</v>
          </cell>
        </row>
        <row r="63">
          <cell r="D63" t="str">
            <v>칼비사노 엑스트라 캐비아 단품 소계</v>
          </cell>
          <cell r="E63">
            <v>1524</v>
          </cell>
          <cell r="F63">
            <v>0</v>
          </cell>
          <cell r="G63">
            <v>0</v>
          </cell>
          <cell r="H63">
            <v>0</v>
          </cell>
          <cell r="J63">
            <v>56</v>
          </cell>
          <cell r="K63">
            <v>0</v>
          </cell>
          <cell r="L63">
            <v>0</v>
          </cell>
          <cell r="M63">
            <v>0</v>
          </cell>
          <cell r="O63">
            <v>0</v>
          </cell>
          <cell r="P63">
            <v>1468</v>
          </cell>
        </row>
        <row r="64">
          <cell r="D64" t="str">
            <v>카밍 에센스 토너</v>
          </cell>
        </row>
        <row r="65">
          <cell r="D65" t="str">
            <v>카밍 밸런싱 에멀전</v>
          </cell>
        </row>
        <row r="66">
          <cell r="D66" t="str">
            <v>쓰리피 카밍 구슬 앰플</v>
          </cell>
        </row>
        <row r="67">
          <cell r="D67" t="str">
            <v>카밍 피토바이옴 크림</v>
          </cell>
        </row>
        <row r="68">
          <cell r="D68" t="str">
            <v>카밍 오아시스 클리어 패드</v>
          </cell>
        </row>
        <row r="69">
          <cell r="D69" t="str">
            <v>쓰리피 카밍 구슬 앰플 2ml 파우치</v>
          </cell>
        </row>
        <row r="70">
          <cell r="D70" t="str">
            <v>카밍 피토바이옴 크림 2ml 파우치</v>
          </cell>
        </row>
        <row r="71">
          <cell r="D71" t="str">
            <v>슬로우 테라피 단품 소계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</row>
        <row r="72">
          <cell r="D72" t="str">
            <v>아트델리 리얼 콜라겐 핏 커버 쿠션 본품(A) 민트</v>
          </cell>
        </row>
        <row r="73">
          <cell r="D73" t="str">
            <v xml:space="preserve">아트델리 리얼 콜라겐 핏 커버 쿠션 리필(A) </v>
          </cell>
        </row>
        <row r="74">
          <cell r="D74" t="str">
            <v>아트델리 리얼 콜라겐 핏 커버 쿠션 본품(B) 핑크</v>
          </cell>
        </row>
        <row r="75">
          <cell r="D75" t="str">
            <v xml:space="preserve">아트델리 리얼 콜라겐 핏 커버 쿠션 리필(B) </v>
          </cell>
        </row>
        <row r="76">
          <cell r="D76" t="str">
            <v>아트델리 리얼 콜라겐 밀키 크림</v>
          </cell>
        </row>
        <row r="77">
          <cell r="D77" t="str">
            <v>아트델리 리얼 콜라겐 밀키 앰플</v>
          </cell>
        </row>
        <row r="78">
          <cell r="D78" t="str">
            <v>아트델리 리얼 콜라겐 아이크림</v>
          </cell>
        </row>
        <row r="79">
          <cell r="D79" t="str">
            <v>블러링 벨벳 틴트 Burning up 픽 레드 01</v>
          </cell>
        </row>
        <row r="80">
          <cell r="D80" t="str">
            <v>블러링 벨벳 틴트 just feeling  베어 브릭 02</v>
          </cell>
        </row>
        <row r="81">
          <cell r="D81" t="str">
            <v>블러링 벨벳 틴트 go to lip 미드나잇 누디 03</v>
          </cell>
        </row>
        <row r="82">
          <cell r="D82" t="str">
            <v>블러링 벨벳 틴트 Botanic garden 로즈 다운 04</v>
          </cell>
          <cell r="P82">
            <v>0</v>
          </cell>
        </row>
        <row r="83">
          <cell r="D83" t="str">
            <v>블러링 벨벳 틴트 I love u  폴링 핑크 05</v>
          </cell>
          <cell r="P83">
            <v>0</v>
          </cell>
        </row>
        <row r="84">
          <cell r="D84" t="str">
            <v>아트델리6 단품 소계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D85" t="str">
            <v>코코미라클 아이브로우 마커 336 (그레이쉬브라운)</v>
          </cell>
        </row>
        <row r="86">
          <cell r="D86" t="str">
            <v>코코미라클 아이브로우 마커 336 (내추럴브라운)</v>
          </cell>
        </row>
        <row r="87">
          <cell r="D87" t="str">
            <v>코코미라클 멀티 이팩트 아이 컬러 팔레트</v>
          </cell>
        </row>
        <row r="88">
          <cell r="D88" t="str">
            <v xml:space="preserve">코코미라클 멀티 이팩트 립 컬러 팔레트 </v>
          </cell>
        </row>
        <row r="89">
          <cell r="D89" t="str">
            <v>코코미라클 단품 소계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O89">
            <v>0</v>
          </cell>
          <cell r="P89">
            <v>0</v>
          </cell>
        </row>
        <row r="90">
          <cell r="D90" t="str">
            <v>아트델리 콜라겐 핏 커버 쿠션 본품(A)</v>
          </cell>
        </row>
        <row r="91">
          <cell r="D91" t="str">
            <v>아트델리 콜라겐 핏 커버 쿠션 본품(B)</v>
          </cell>
        </row>
        <row r="92">
          <cell r="D92" t="str">
            <v>아트델리 콜라겐 핏 커버 쿠션 본품(C)</v>
          </cell>
        </row>
        <row r="93">
          <cell r="D93" t="str">
            <v>아트델리 콜라겐 핏 커버 쿠션 리필</v>
          </cell>
        </row>
        <row r="94">
          <cell r="D94" t="str">
            <v>아트델리 리부트 콜라겐 샷 앰플</v>
          </cell>
        </row>
        <row r="95">
          <cell r="D95" t="str">
            <v>아트델리 압솔뤼 퍼스트 콜라겐 토너</v>
          </cell>
        </row>
        <row r="96">
          <cell r="D96" t="str">
            <v>아트델리5 단품 소계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</row>
        <row r="97">
          <cell r="D97" t="str">
            <v>퍼팩트스킨 에코더마 퓨어 선쿠션 본품(화이트)</v>
          </cell>
        </row>
        <row r="98">
          <cell r="D98" t="str">
            <v xml:space="preserve">퍼팩트스킨 에코더마 퓨어 선쿠션 본품(핑크) </v>
          </cell>
        </row>
        <row r="99">
          <cell r="D99" t="str">
            <v xml:space="preserve">퍼팩트스킨 에코더마 퓨어 선쿠션 본품(민트) </v>
          </cell>
        </row>
        <row r="100">
          <cell r="D100" t="str">
            <v>퍼팩트스킨 에코더마 퓨어 선쿠션 리필</v>
          </cell>
        </row>
        <row r="101">
          <cell r="D101" t="str">
            <v>선쿠션3 단품 소계</v>
          </cell>
        </row>
        <row r="102">
          <cell r="D102" t="str">
            <v>아트델리 압솔뤼 저분자 콜라겐 쿠션 21호 본품</v>
          </cell>
        </row>
        <row r="103">
          <cell r="D103" t="str">
            <v>아트델리 압솔뤼 저분자 콜라겐 쿠션 21호 리필</v>
          </cell>
        </row>
        <row r="104">
          <cell r="D104" t="str">
            <v>아트델리 압솔뤼 저분자 콜라겐 쿠션 23호 본품</v>
          </cell>
        </row>
        <row r="105">
          <cell r="D105" t="str">
            <v>아트델리 압솔뤼 저분자 콜라겐 쿠션 23호 리필</v>
          </cell>
        </row>
        <row r="106">
          <cell r="D106" t="str">
            <v>온라인 아트델리 단품 소계</v>
          </cell>
        </row>
        <row r="107">
          <cell r="D107" t="str">
            <v>더마클라센 로즈마리 핸드 밤</v>
          </cell>
        </row>
        <row r="108">
          <cell r="D108" t="str">
            <v>더마클라센 라벤더 핸드 밤</v>
          </cell>
        </row>
        <row r="109">
          <cell r="D109" t="str">
            <v>더마클라센 아로마티끄 핸드 밤</v>
          </cell>
        </row>
        <row r="110">
          <cell r="D110" t="str">
            <v>더마클라센 시어버터 핸드 밤</v>
          </cell>
        </row>
        <row r="111">
          <cell r="D111" t="str">
            <v>더마클라센 프렌치 허니 핸드 밤</v>
          </cell>
        </row>
        <row r="112">
          <cell r="D112" t="str">
            <v>핸드 밤 담품 소계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O112">
            <v>0</v>
          </cell>
          <cell r="P112">
            <v>0</v>
          </cell>
        </row>
        <row r="113">
          <cell r="D113" t="str">
            <v>퍼펙트스킨 로얄미엘 슈퍼 모이스터 바이옴 캡슐 앰플(단상자)</v>
          </cell>
        </row>
        <row r="114">
          <cell r="D114" t="str">
            <v>퍼펙트스킨 로얄미엘 슈퍼 모이스터 바이옴 캡슐 앰플(파우치)</v>
          </cell>
        </row>
        <row r="115">
          <cell r="D115" t="str">
            <v>퍼펙트스킨 로얄미엘 슈퍼 모이스터 바이옴 캡슐 앰플 60ml</v>
          </cell>
        </row>
        <row r="116">
          <cell r="D116" t="str">
            <v>앰플3 단품 소계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</row>
        <row r="117">
          <cell r="D117" t="str">
            <v>스타일 앤 볼륨짱짱 헤어 스타일러 자연갈색 리뉴얼2</v>
          </cell>
          <cell r="E117">
            <v>0</v>
          </cell>
          <cell r="J117">
            <v>0</v>
          </cell>
          <cell r="L117">
            <v>0</v>
          </cell>
          <cell r="O117">
            <v>0</v>
          </cell>
          <cell r="P117">
            <v>0</v>
          </cell>
        </row>
        <row r="118">
          <cell r="D118" t="str">
            <v>스타일 앤 볼륨짱짱 헤어 스타일러 흑색 리뉴얼2</v>
          </cell>
          <cell r="E118">
            <v>0</v>
          </cell>
          <cell r="J118">
            <v>0</v>
          </cell>
          <cell r="L118">
            <v>0</v>
          </cell>
          <cell r="O118">
            <v>0</v>
          </cell>
          <cell r="P118">
            <v>0</v>
          </cell>
        </row>
        <row r="119">
          <cell r="D119" t="str">
            <v>더마클라센 볼륨짱짱2 단품 소계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O119">
            <v>0</v>
          </cell>
          <cell r="P119">
            <v>0</v>
          </cell>
        </row>
        <row r="120">
          <cell r="D120" t="str">
            <v>더마클라센 프로틴 헤어 컬러 밀크 브라운</v>
          </cell>
        </row>
        <row r="121">
          <cell r="D121" t="str">
            <v>더마클라센 프로틴 헤어 컬러 초코 브라운</v>
          </cell>
        </row>
        <row r="122">
          <cell r="D122" t="str">
            <v>더마클라센 프로틴 헤어 컬러 바닐라 브라운</v>
          </cell>
        </row>
        <row r="123">
          <cell r="D123" t="str">
            <v>염모제 담품 소계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O123">
            <v>0</v>
          </cell>
          <cell r="P123">
            <v>0</v>
          </cell>
        </row>
        <row r="124">
          <cell r="D124" t="str">
            <v>퍼펙트스킨 르미엘 울트라 화이트닝 캡슐 앰플(단상자)</v>
          </cell>
          <cell r="E124">
            <v>0</v>
          </cell>
          <cell r="J124">
            <v>0</v>
          </cell>
          <cell r="L124">
            <v>0</v>
          </cell>
          <cell r="O124">
            <v>0</v>
          </cell>
          <cell r="P124">
            <v>0</v>
          </cell>
        </row>
        <row r="125">
          <cell r="D125" t="str">
            <v>퍼펙트스킨 르미엘 울트라 화이트닝 캡슐 앰플(파우치)</v>
          </cell>
          <cell r="E125">
            <v>0</v>
          </cell>
          <cell r="J125">
            <v>0</v>
          </cell>
          <cell r="P125">
            <v>0</v>
          </cell>
        </row>
        <row r="126">
          <cell r="D126" t="str">
            <v>퍼펙트스킨 르미엘 울트라 화이트닝 캡슐 앰플(파우치) 무료체험분</v>
          </cell>
        </row>
        <row r="127">
          <cell r="D127" t="str">
            <v>퍼펙트스킨 르미엘 울트라 화이트닝 캡슐 앰플 60ml</v>
          </cell>
        </row>
        <row r="128">
          <cell r="D128" t="str">
            <v>앰플2 단품 소계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</row>
        <row r="129">
          <cell r="D129" t="str">
            <v>퍼펙트스킨 에코더마 퓨어 마일드 시카선 15ml</v>
          </cell>
          <cell r="E129">
            <v>0</v>
          </cell>
          <cell r="J129">
            <v>0</v>
          </cell>
          <cell r="P129">
            <v>0</v>
          </cell>
        </row>
        <row r="130">
          <cell r="D130" t="str">
            <v>퍼펙트스킨 에코더마 퓨어 마일드 시카선 70ml</v>
          </cell>
          <cell r="E130">
            <v>0</v>
          </cell>
          <cell r="J130">
            <v>0</v>
          </cell>
          <cell r="P130">
            <v>0</v>
          </cell>
        </row>
        <row r="131">
          <cell r="D131" t="str">
            <v>시카선 단품 소계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O131">
            <v>0</v>
          </cell>
          <cell r="P131">
            <v>0</v>
          </cell>
        </row>
        <row r="132">
          <cell r="D132" t="str">
            <v>퍼펙트스킨 메가 컬링 마스카라</v>
          </cell>
          <cell r="P132">
            <v>0</v>
          </cell>
        </row>
        <row r="133">
          <cell r="D133" t="str">
            <v>마스카라 단품 소계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O133">
            <v>0</v>
          </cell>
          <cell r="P133">
            <v>0</v>
          </cell>
        </row>
        <row r="134">
          <cell r="D134" t="str">
            <v>세니타이저500ml</v>
          </cell>
          <cell r="P134">
            <v>0</v>
          </cell>
        </row>
        <row r="135">
          <cell r="D135" t="str">
            <v>세니타이저80ml</v>
          </cell>
          <cell r="P135">
            <v>0</v>
          </cell>
        </row>
        <row r="136">
          <cell r="D136" t="str">
            <v>세니타이저 단품 소계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O136">
            <v>0</v>
          </cell>
          <cell r="P136">
            <v>0</v>
          </cell>
        </row>
        <row r="137">
          <cell r="D137" t="str">
            <v>아트델리 압솔뤼 라 볼륨 드 쿠션 21호 본품(A)</v>
          </cell>
          <cell r="E137">
            <v>0</v>
          </cell>
          <cell r="J137">
            <v>0</v>
          </cell>
          <cell r="O137">
            <v>0</v>
          </cell>
          <cell r="P137">
            <v>0</v>
          </cell>
        </row>
        <row r="138">
          <cell r="D138" t="str">
            <v>아트델리 압솔뤼 라 볼륨 드 쿠션 21호 본품(B)</v>
          </cell>
          <cell r="E138">
            <v>0</v>
          </cell>
          <cell r="J138">
            <v>0</v>
          </cell>
          <cell r="O138">
            <v>0</v>
          </cell>
          <cell r="P138">
            <v>0</v>
          </cell>
        </row>
        <row r="139">
          <cell r="D139" t="str">
            <v>아트델리 압솔뤼 라 볼륨 드 쿠션 21호 본품(C)</v>
          </cell>
          <cell r="E139">
            <v>0</v>
          </cell>
          <cell r="J139">
            <v>0</v>
          </cell>
          <cell r="O139">
            <v>0</v>
          </cell>
          <cell r="P139">
            <v>0</v>
          </cell>
        </row>
        <row r="140">
          <cell r="D140" t="str">
            <v>아트델리 압솔뤼 라 볼륨 드 쿠션 21호 리필</v>
          </cell>
          <cell r="E140">
            <v>0</v>
          </cell>
          <cell r="J140">
            <v>0</v>
          </cell>
          <cell r="O140">
            <v>0</v>
          </cell>
          <cell r="P140">
            <v>0</v>
          </cell>
        </row>
        <row r="141">
          <cell r="D141" t="str">
            <v>아트델리 압솔뤼 라 볼륨 드 쿠션 23호 본품(A)</v>
          </cell>
          <cell r="E141">
            <v>0</v>
          </cell>
          <cell r="J141">
            <v>0</v>
          </cell>
          <cell r="O141">
            <v>0</v>
          </cell>
          <cell r="P141">
            <v>0</v>
          </cell>
        </row>
        <row r="142">
          <cell r="D142" t="str">
            <v>아트델리 압솔뤼 라 볼륨 드 쿠션 23호 본품(B)</v>
          </cell>
          <cell r="E142">
            <v>0</v>
          </cell>
          <cell r="J142">
            <v>0</v>
          </cell>
          <cell r="O142">
            <v>0</v>
          </cell>
          <cell r="P142">
            <v>0</v>
          </cell>
        </row>
        <row r="143">
          <cell r="D143" t="str">
            <v>아트델리 압솔뤼 라 볼륨 드 쿠션 23호 본품(C)</v>
          </cell>
          <cell r="E143">
            <v>0</v>
          </cell>
          <cell r="J143">
            <v>0</v>
          </cell>
          <cell r="O143">
            <v>0</v>
          </cell>
          <cell r="P143">
            <v>0</v>
          </cell>
        </row>
        <row r="144">
          <cell r="D144" t="str">
            <v>아트델리 압솔뤼 라 볼륨 드 쿠션 23호 리필</v>
          </cell>
          <cell r="E144">
            <v>0</v>
          </cell>
          <cell r="J144">
            <v>0</v>
          </cell>
          <cell r="O144">
            <v>0</v>
          </cell>
          <cell r="P144">
            <v>0</v>
          </cell>
        </row>
        <row r="145">
          <cell r="D145" t="str">
            <v>아트델리 압솔뤼 프레스트지 울트라 화이트닝 앰플</v>
          </cell>
          <cell r="E145">
            <v>0</v>
          </cell>
          <cell r="J145">
            <v>0</v>
          </cell>
          <cell r="O145">
            <v>0</v>
          </cell>
          <cell r="P145">
            <v>0</v>
          </cell>
        </row>
        <row r="146">
          <cell r="D146" t="str">
            <v>아트델리 압솔뤼 라 부름 드 세럼(미스트)</v>
          </cell>
          <cell r="E146">
            <v>0</v>
          </cell>
          <cell r="J146">
            <v>0</v>
          </cell>
          <cell r="P146">
            <v>0</v>
          </cell>
        </row>
        <row r="147">
          <cell r="D147" t="str">
            <v>아트델리 압솔뤼 에이지 리커버리 아이크림 포 올</v>
          </cell>
          <cell r="E147">
            <v>0</v>
          </cell>
          <cell r="J147">
            <v>0</v>
          </cell>
          <cell r="O147">
            <v>0</v>
          </cell>
          <cell r="P147">
            <v>0</v>
          </cell>
        </row>
        <row r="148">
          <cell r="D148" t="str">
            <v>아트델리 압솔뤼 퓨리파잉 브라이트닝 클렌져</v>
          </cell>
          <cell r="E148">
            <v>0</v>
          </cell>
          <cell r="J148">
            <v>0</v>
          </cell>
          <cell r="O148">
            <v>0</v>
          </cell>
          <cell r="P148">
            <v>0</v>
          </cell>
        </row>
        <row r="149">
          <cell r="D149" t="str">
            <v>비닐퍼프(1P)</v>
          </cell>
          <cell r="E149">
            <v>0</v>
          </cell>
          <cell r="J149">
            <v>0</v>
          </cell>
          <cell r="O149">
            <v>0</v>
          </cell>
          <cell r="P149">
            <v>0</v>
          </cell>
        </row>
        <row r="150">
          <cell r="D150" t="str">
            <v>아트델리 압솔뤼 롱웨어 벨벳 립스틱 104호 허그로즈</v>
          </cell>
          <cell r="P150">
            <v>0</v>
          </cell>
        </row>
        <row r="151">
          <cell r="D151" t="str">
            <v>아트델리 압솔뤼 롱웨어 벨벳 립스틱 105호 빈티지브릭</v>
          </cell>
          <cell r="E151">
            <v>0</v>
          </cell>
          <cell r="J151">
            <v>0</v>
          </cell>
          <cell r="L151">
            <v>0</v>
          </cell>
          <cell r="O151">
            <v>0</v>
          </cell>
          <cell r="P151">
            <v>0</v>
          </cell>
        </row>
        <row r="152">
          <cell r="D152" t="str">
            <v>아트델리 압솔뤼 롱웨어 벨벳 립스틱 106호 루비레드</v>
          </cell>
        </row>
        <row r="153">
          <cell r="D153" t="str">
            <v>아트델리 압솔뤼 멀티 아이칼라 팔레트</v>
          </cell>
          <cell r="E153">
            <v>0</v>
          </cell>
          <cell r="J153">
            <v>0</v>
          </cell>
          <cell r="O153">
            <v>0</v>
          </cell>
          <cell r="P153">
            <v>0</v>
          </cell>
        </row>
        <row r="154">
          <cell r="D154" t="str">
            <v>아트델리4 단품 소계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O154">
            <v>0</v>
          </cell>
          <cell r="P154">
            <v>0</v>
          </cell>
        </row>
        <row r="155">
          <cell r="D155" t="str">
            <v>로얄비 슈퍼 모이스쳐 바이옴 캡슐 앰플 30개입</v>
          </cell>
          <cell r="L155">
            <v>0</v>
          </cell>
          <cell r="P155">
            <v>0</v>
          </cell>
        </row>
        <row r="156">
          <cell r="D156" t="str">
            <v>로얄비 슈퍼 모이스쳐 바이옴 캡슐 앰플 파우치</v>
          </cell>
          <cell r="L156">
            <v>0</v>
          </cell>
          <cell r="P156">
            <v>0</v>
          </cell>
        </row>
        <row r="157">
          <cell r="D157" t="str">
            <v>로얄비 앰플 소계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O157">
            <v>0</v>
          </cell>
          <cell r="P157">
            <v>0</v>
          </cell>
        </row>
        <row r="158">
          <cell r="D158" t="str">
            <v>아트 플라워 더블 파워 에센스 커버 팩트 21호 본품</v>
          </cell>
          <cell r="E158">
            <v>0</v>
          </cell>
          <cell r="J158">
            <v>0</v>
          </cell>
          <cell r="L158">
            <v>0</v>
          </cell>
          <cell r="P158">
            <v>0</v>
          </cell>
        </row>
        <row r="159">
          <cell r="D159" t="str">
            <v>아트 플라워 더블 파워 에센스 커버 팩트 21호 리필</v>
          </cell>
          <cell r="E159">
            <v>0</v>
          </cell>
          <cell r="J159">
            <v>0</v>
          </cell>
          <cell r="L159">
            <v>0</v>
          </cell>
          <cell r="P159">
            <v>0</v>
          </cell>
        </row>
        <row r="160">
          <cell r="D160" t="str">
            <v>아트 플라워 더블 파워 에센스 커버 팩트 23호 본품</v>
          </cell>
          <cell r="E160">
            <v>0</v>
          </cell>
          <cell r="J160">
            <v>0</v>
          </cell>
          <cell r="L160">
            <v>0</v>
          </cell>
          <cell r="P160">
            <v>0</v>
          </cell>
        </row>
        <row r="161">
          <cell r="D161" t="str">
            <v>아트 플라워 더블 파워 에센스 커버 팩트 23호 리필</v>
          </cell>
          <cell r="E161">
            <v>0</v>
          </cell>
          <cell r="J161">
            <v>0</v>
          </cell>
          <cell r="L161">
            <v>0</v>
          </cell>
          <cell r="P161">
            <v>0</v>
          </cell>
        </row>
        <row r="162">
          <cell r="D162" t="str">
            <v>아트 플라워 더블 파워 에센스 커버 팩트 진동기기</v>
          </cell>
          <cell r="E162">
            <v>0</v>
          </cell>
          <cell r="J162">
            <v>0</v>
          </cell>
          <cell r="L162">
            <v>0</v>
          </cell>
          <cell r="P162">
            <v>0</v>
          </cell>
        </row>
        <row r="163">
          <cell r="D163" t="str">
            <v>아트 플라워 더블 파워 에센스 커버 팩트 기기퍼프</v>
          </cell>
          <cell r="E163">
            <v>0</v>
          </cell>
          <cell r="J163">
            <v>0</v>
          </cell>
          <cell r="L163">
            <v>0</v>
          </cell>
          <cell r="P163">
            <v>0</v>
          </cell>
        </row>
        <row r="164">
          <cell r="D164" t="str">
            <v>퍼팩트스킨 플라워 팝립 1호 틴티드 홀릭</v>
          </cell>
          <cell r="E164">
            <v>0</v>
          </cell>
          <cell r="J164">
            <v>0</v>
          </cell>
          <cell r="L164">
            <v>0</v>
          </cell>
          <cell r="P164">
            <v>0</v>
          </cell>
        </row>
        <row r="165">
          <cell r="D165" t="str">
            <v>퍼팩트스킨 플라워 팝립 2호 틴티드 시크릿 소울</v>
          </cell>
          <cell r="E165">
            <v>0</v>
          </cell>
          <cell r="J165">
            <v>0</v>
          </cell>
          <cell r="L165">
            <v>0</v>
          </cell>
          <cell r="P165">
            <v>0</v>
          </cell>
        </row>
        <row r="166">
          <cell r="D166" t="str">
            <v>퍼팩트스킨 플라워 팝립 3호 틴티드 로멘틱 칠리</v>
          </cell>
          <cell r="E166">
            <v>0</v>
          </cell>
          <cell r="J166">
            <v>0</v>
          </cell>
          <cell r="L166">
            <v>0</v>
          </cell>
          <cell r="P166">
            <v>0</v>
          </cell>
        </row>
        <row r="167">
          <cell r="D167" t="str">
            <v>퍼팩트스킨 크리미 틴티드 컬러밤 101호</v>
          </cell>
          <cell r="E167">
            <v>0</v>
          </cell>
          <cell r="J167">
            <v>0</v>
          </cell>
          <cell r="L167">
            <v>0</v>
          </cell>
          <cell r="O167">
            <v>0</v>
          </cell>
          <cell r="P167">
            <v>0</v>
          </cell>
        </row>
        <row r="168">
          <cell r="D168" t="str">
            <v>퍼팩트스킨 크리미 틴티드 컬러밤 102호</v>
          </cell>
          <cell r="E168">
            <v>0</v>
          </cell>
          <cell r="J168">
            <v>0</v>
          </cell>
          <cell r="L168">
            <v>0</v>
          </cell>
          <cell r="P168">
            <v>0</v>
          </cell>
        </row>
        <row r="169">
          <cell r="D169" t="str">
            <v>퍼팩트스킨 크리미 틴티드 컬러밤 103호</v>
          </cell>
          <cell r="E169">
            <v>0</v>
          </cell>
          <cell r="J169">
            <v>0</v>
          </cell>
          <cell r="L169">
            <v>0</v>
          </cell>
          <cell r="P169">
            <v>0</v>
          </cell>
        </row>
        <row r="170">
          <cell r="D170" t="str">
            <v>아트팩트 단품 소계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O170">
            <v>0</v>
          </cell>
          <cell r="P170">
            <v>0</v>
          </cell>
        </row>
        <row r="171">
          <cell r="D171" t="str">
            <v>퍼팩트스킨 더마클라센 슈퍼볼륨 네츄럴 샴푸(자몽)</v>
          </cell>
          <cell r="E171">
            <v>0</v>
          </cell>
          <cell r="J171">
            <v>0</v>
          </cell>
          <cell r="L171">
            <v>0</v>
          </cell>
          <cell r="P171">
            <v>0</v>
          </cell>
        </row>
        <row r="172">
          <cell r="D172" t="str">
            <v>퍼팩트스킨 더마클라센 슈퍼볼륨 네츄럴 샴푸(자몽) 리필</v>
          </cell>
          <cell r="E172">
            <v>0</v>
          </cell>
          <cell r="J172">
            <v>0</v>
          </cell>
          <cell r="L172">
            <v>0</v>
          </cell>
          <cell r="P172">
            <v>0</v>
          </cell>
        </row>
        <row r="173">
          <cell r="D173" t="str">
            <v>퍼팩트스킨 더마클라센 슈퍼볼륨 네츄럴 샴푸(자몽) 100ml</v>
          </cell>
          <cell r="E173">
            <v>0</v>
          </cell>
          <cell r="J173">
            <v>0</v>
          </cell>
          <cell r="L173">
            <v>0</v>
          </cell>
          <cell r="P173">
            <v>0</v>
          </cell>
        </row>
        <row r="174">
          <cell r="D174" t="str">
            <v>퍼팩트스킨 더마클라센 슈퍼볼륨 네츄럴 샴푸(자몽) 7ml 5개입</v>
          </cell>
          <cell r="E174">
            <v>0</v>
          </cell>
          <cell r="J174">
            <v>0</v>
          </cell>
          <cell r="L174">
            <v>0</v>
          </cell>
          <cell r="P174">
            <v>0</v>
          </cell>
        </row>
        <row r="175">
          <cell r="D175" t="str">
            <v xml:space="preserve">퍼팩트스킨 더마클라센 슈퍼볼륨 네츄럴 샴푸(자몽) 7ml </v>
          </cell>
          <cell r="E175">
            <v>0</v>
          </cell>
          <cell r="J175">
            <v>0</v>
          </cell>
          <cell r="L175">
            <v>0</v>
          </cell>
          <cell r="P175">
            <v>0</v>
          </cell>
        </row>
        <row r="176">
          <cell r="D176" t="str">
            <v>퍼팩트스킨 더마클라센 슈퍼볼륨 네츄럴 샴푸(레몬그라스)</v>
          </cell>
          <cell r="E176">
            <v>0</v>
          </cell>
          <cell r="J176">
            <v>0</v>
          </cell>
          <cell r="L176">
            <v>0</v>
          </cell>
          <cell r="P176">
            <v>0</v>
          </cell>
        </row>
        <row r="177">
          <cell r="D177" t="str">
            <v>퍼팩트스킨 더마클라센 슈퍼볼륨 네츄럴 샴푸(레몬그라스) 리필</v>
          </cell>
          <cell r="E177">
            <v>0</v>
          </cell>
          <cell r="J177">
            <v>0</v>
          </cell>
          <cell r="L177">
            <v>0</v>
          </cell>
          <cell r="P177">
            <v>0</v>
          </cell>
        </row>
        <row r="178">
          <cell r="D178" t="str">
            <v>퍼팩트스킨 더마클라센 슈퍼볼륨 네츄럴 샴푸(레몬그라스) 100ml</v>
          </cell>
          <cell r="E178">
            <v>0</v>
          </cell>
          <cell r="J178">
            <v>0</v>
          </cell>
          <cell r="L178">
            <v>0</v>
          </cell>
          <cell r="P178">
            <v>0</v>
          </cell>
        </row>
        <row r="179">
          <cell r="D179" t="str">
            <v>퍼팩트스킨 더마클라센 슈퍼볼륨 네츄럴 샴푸(레몬그라스) 7ml 5개입</v>
          </cell>
          <cell r="E179">
            <v>0</v>
          </cell>
          <cell r="J179">
            <v>0</v>
          </cell>
          <cell r="L179">
            <v>0</v>
          </cell>
          <cell r="P179">
            <v>0</v>
          </cell>
        </row>
        <row r="180">
          <cell r="D180" t="str">
            <v xml:space="preserve">퍼팩트스킨 더마클라센 슈퍼볼륨 네츄럴 샴푸(자몽) 7ml </v>
          </cell>
          <cell r="E180">
            <v>0</v>
          </cell>
          <cell r="J180">
            <v>0</v>
          </cell>
          <cell r="L180">
            <v>0</v>
          </cell>
          <cell r="P180">
            <v>0</v>
          </cell>
        </row>
        <row r="181">
          <cell r="D181" t="str">
            <v>더마클라센 슈퍼볼륨 두피 마사지 브러쉬</v>
          </cell>
        </row>
        <row r="182">
          <cell r="D182" t="str">
            <v>샴푸2 단품 소계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O182">
            <v>0</v>
          </cell>
          <cell r="P182">
            <v>0</v>
          </cell>
        </row>
        <row r="183">
          <cell r="D183" t="str">
            <v>투웨니락 내추럴 글로우 에센스 커버팩트 21호 본품</v>
          </cell>
          <cell r="E183">
            <v>0</v>
          </cell>
          <cell r="J183">
            <v>0</v>
          </cell>
          <cell r="L183">
            <v>0</v>
          </cell>
          <cell r="P183">
            <v>0</v>
          </cell>
        </row>
        <row r="184">
          <cell r="D184" t="str">
            <v>투웨니락 내추럴 글로우 에센스 커버팩트 21호 리필</v>
          </cell>
          <cell r="E184">
            <v>0</v>
          </cell>
          <cell r="J184">
            <v>0</v>
          </cell>
          <cell r="L184">
            <v>0</v>
          </cell>
          <cell r="P184">
            <v>0</v>
          </cell>
        </row>
        <row r="185">
          <cell r="D185" t="str">
            <v>투웨니락 내추럴 글로우 에센스 커버팩트 21호 무료체험분</v>
          </cell>
          <cell r="E185">
            <v>0</v>
          </cell>
          <cell r="J185">
            <v>0</v>
          </cell>
          <cell r="L185">
            <v>0</v>
          </cell>
          <cell r="P185">
            <v>0</v>
          </cell>
        </row>
        <row r="186">
          <cell r="D186" t="str">
            <v>투웨니락 내추럴 글로우 에센스 커버팩트 23호 본품</v>
          </cell>
          <cell r="E186">
            <v>0</v>
          </cell>
          <cell r="J186">
            <v>0</v>
          </cell>
          <cell r="L186">
            <v>0</v>
          </cell>
          <cell r="P186">
            <v>0</v>
          </cell>
        </row>
        <row r="187">
          <cell r="D187" t="str">
            <v>투웨니락 내추럴 글로우 에센스 커버팩트 23호 리필</v>
          </cell>
          <cell r="E187">
            <v>0</v>
          </cell>
          <cell r="J187">
            <v>0</v>
          </cell>
          <cell r="L187">
            <v>0</v>
          </cell>
          <cell r="P187">
            <v>0</v>
          </cell>
        </row>
        <row r="188">
          <cell r="D188" t="str">
            <v>투웨니락 내추럴 글로우 에센스 커버팩트 23호 무료체험분</v>
          </cell>
          <cell r="E188">
            <v>0</v>
          </cell>
          <cell r="J188">
            <v>0</v>
          </cell>
          <cell r="L188">
            <v>0</v>
          </cell>
          <cell r="P188">
            <v>0</v>
          </cell>
        </row>
        <row r="189">
          <cell r="D189" t="str">
            <v>투웨니락 내추럴 글로우 립밤 1호(로즈핑크)</v>
          </cell>
          <cell r="E189">
            <v>0</v>
          </cell>
          <cell r="J189">
            <v>0</v>
          </cell>
          <cell r="L189">
            <v>0</v>
          </cell>
          <cell r="P189">
            <v>0</v>
          </cell>
        </row>
        <row r="190">
          <cell r="D190" t="str">
            <v>투웨니락 내추럴 글로우 립스틱 2호(레드칠리)</v>
          </cell>
          <cell r="E190">
            <v>0</v>
          </cell>
          <cell r="J190">
            <v>0</v>
          </cell>
          <cell r="L190">
            <v>0</v>
          </cell>
          <cell r="P190">
            <v>0</v>
          </cell>
        </row>
        <row r="191">
          <cell r="D191" t="str">
            <v>투웨니락 내추럴 글로우 립스틱 3호(샤인플럼)</v>
          </cell>
          <cell r="E191">
            <v>0</v>
          </cell>
          <cell r="J191">
            <v>0</v>
          </cell>
          <cell r="L191">
            <v>0</v>
          </cell>
          <cell r="P191">
            <v>0</v>
          </cell>
        </row>
        <row r="192">
          <cell r="D192" t="str">
            <v>투웨니락 내추럴 글로우 립스틱 4호</v>
          </cell>
        </row>
        <row r="193">
          <cell r="D193" t="str">
            <v>투웨니락 내추럴 글로우 립스틱 5호</v>
          </cell>
        </row>
        <row r="194">
          <cell r="D194" t="str">
            <v>투웨니락 내추럴 글로우 에센스 커버 팩트 케이스</v>
          </cell>
          <cell r="E194">
            <v>0</v>
          </cell>
          <cell r="J194">
            <v>0</v>
          </cell>
          <cell r="L194">
            <v>0</v>
          </cell>
          <cell r="P194">
            <v>0</v>
          </cell>
        </row>
        <row r="195">
          <cell r="D195" t="str">
            <v>투웨니락 내추럴 글로우 에센스 커버 팩트 에센스 토너</v>
          </cell>
          <cell r="E195">
            <v>0</v>
          </cell>
          <cell r="J195">
            <v>0</v>
          </cell>
          <cell r="L195">
            <v>0</v>
          </cell>
          <cell r="P195">
            <v>0</v>
          </cell>
        </row>
        <row r="196">
          <cell r="D196" t="str">
            <v>20Lock 단품 소계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O196">
            <v>0</v>
          </cell>
          <cell r="P196">
            <v>0</v>
          </cell>
        </row>
        <row r="197">
          <cell r="D197" t="str">
            <v>퍼팩트스킨 더마클라센 굿바이 헤어로스 워터 투 크림 트리트먼트</v>
          </cell>
          <cell r="E197">
            <v>0</v>
          </cell>
          <cell r="J197">
            <v>0</v>
          </cell>
          <cell r="L197">
            <v>0</v>
          </cell>
          <cell r="P197">
            <v>0</v>
          </cell>
        </row>
        <row r="198">
          <cell r="D198" t="str">
            <v>퍼팩트스킨 더마클라센 굿바이 헤어로스 워터 투 크림 트리트먼트 35ml</v>
          </cell>
          <cell r="P198">
            <v>0</v>
          </cell>
        </row>
        <row r="199">
          <cell r="D199" t="str">
            <v>트리트먼트 단품 소계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O199">
            <v>0</v>
          </cell>
          <cell r="P199">
            <v>0</v>
          </cell>
        </row>
        <row r="200">
          <cell r="D200" t="str">
            <v>퍼팩트스킨 더마클라센 굿바이 헤어로스 샴푸 1,000ml(로즈마리)</v>
          </cell>
        </row>
        <row r="201">
          <cell r="D201" t="str">
            <v>퍼팩트스킨 더마클라센 굿바이 헤어로스 샴푸 1,000ml(레몬그라스)</v>
          </cell>
        </row>
        <row r="202">
          <cell r="D202" t="str">
            <v>퍼팩트스킨 더마클라센 굿바이 헤어로스 샴푸 500ml(로즈마리)</v>
          </cell>
        </row>
        <row r="203">
          <cell r="D203" t="str">
            <v>퍼팩트스킨 더마클라센 굿바이 헤어로스 샴푸 100ml(로즈마리)</v>
          </cell>
        </row>
        <row r="204">
          <cell r="D204" t="str">
            <v>퍼팩트스킨 더마클라센 굿바이 헤어로스 샴푸 샘플(로즈마리)</v>
          </cell>
        </row>
        <row r="205">
          <cell r="D205" t="str">
            <v>퍼팩트스킨 더마클라센 굿바이 헤어로스 샴푸 500ml(레몬그라스)</v>
          </cell>
        </row>
        <row r="206">
          <cell r="D206" t="str">
            <v>퍼팩트스킨 더마클라센 굿바이 헤어로스 샴푸 100ml(레몬그라스)</v>
          </cell>
        </row>
        <row r="207">
          <cell r="D207" t="str">
            <v>퍼팩트스킨 더마클라센 굿바이 헤어로스 샴푸 샘플(레몬그라스)</v>
          </cell>
        </row>
        <row r="208">
          <cell r="D208" t="str">
            <v>퍼팩트스킨 더마클라센 굿바이 헤어브러쉬(골드/실버)</v>
          </cell>
        </row>
        <row r="209">
          <cell r="D209" t="str">
            <v>샴푸 단품 소계</v>
          </cell>
          <cell r="E209">
            <v>0</v>
          </cell>
          <cell r="F209">
            <v>0</v>
          </cell>
          <cell r="G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O209">
            <v>0</v>
          </cell>
          <cell r="P209">
            <v>0</v>
          </cell>
        </row>
        <row r="210">
          <cell r="D210" t="str">
            <v>에코 토트백</v>
          </cell>
          <cell r="E210">
            <v>0</v>
          </cell>
          <cell r="J210">
            <v>0</v>
          </cell>
          <cell r="L210">
            <v>0</v>
          </cell>
          <cell r="P210">
            <v>0</v>
          </cell>
        </row>
        <row r="211">
          <cell r="D211" t="str">
            <v>에코 토트백(미니)</v>
          </cell>
          <cell r="E211">
            <v>0</v>
          </cell>
          <cell r="J211">
            <v>0</v>
          </cell>
          <cell r="L211">
            <v>0</v>
          </cell>
          <cell r="P211">
            <v>0</v>
          </cell>
        </row>
        <row r="212">
          <cell r="D212" t="str">
            <v>슬로우 테라피 삼베 파우치</v>
          </cell>
        </row>
        <row r="213">
          <cell r="D213" t="str">
            <v>플라워 소퍼백</v>
          </cell>
        </row>
        <row r="214">
          <cell r="D214" t="str">
            <v>메르시백(실버)</v>
          </cell>
          <cell r="E214">
            <v>0</v>
          </cell>
          <cell r="J214">
            <v>0</v>
          </cell>
          <cell r="L214">
            <v>0</v>
          </cell>
          <cell r="P214">
            <v>0</v>
          </cell>
        </row>
        <row r="215">
          <cell r="D215" t="str">
            <v>메르시백(홀로그램)</v>
          </cell>
        </row>
        <row r="216">
          <cell r="D216" t="str">
            <v>도트메이크업박스(블랙)</v>
          </cell>
        </row>
        <row r="217">
          <cell r="D217" t="str">
            <v>도트메이크업박스(실버)</v>
          </cell>
        </row>
        <row r="218">
          <cell r="D218" t="str">
            <v>원형 메이크업 박스(실버)</v>
          </cell>
        </row>
        <row r="219">
          <cell r="D219" t="str">
            <v>원형 메이크업 박스(골드)</v>
          </cell>
        </row>
        <row r="220">
          <cell r="D220" t="str">
            <v>원형 메이크업 박스</v>
          </cell>
          <cell r="E220">
            <v>0</v>
          </cell>
          <cell r="J220">
            <v>0</v>
          </cell>
          <cell r="O220">
            <v>0</v>
          </cell>
          <cell r="P220">
            <v>0</v>
          </cell>
        </row>
        <row r="221">
          <cell r="D221" t="str">
            <v>스팽글 파우치</v>
          </cell>
          <cell r="E221">
            <v>0</v>
          </cell>
          <cell r="J221">
            <v>0</v>
          </cell>
          <cell r="O221">
            <v>0</v>
          </cell>
          <cell r="P221">
            <v>0</v>
          </cell>
        </row>
        <row r="222">
          <cell r="D222" t="str">
            <v>입술메이크업 박스(골드)</v>
          </cell>
        </row>
        <row r="223">
          <cell r="D223" t="str">
            <v>입술메이크업 박스(블랙)</v>
          </cell>
        </row>
        <row r="224">
          <cell r="D224" t="str">
            <v>크로커다일 숄더백</v>
          </cell>
        </row>
        <row r="225">
          <cell r="D225" t="str">
            <v>토드백</v>
          </cell>
        </row>
        <row r="226">
          <cell r="D226" t="str">
            <v>파스텔 토드백</v>
          </cell>
        </row>
        <row r="227">
          <cell r="D227" t="str">
            <v>올리비아 하슬러 스타 솔더백</v>
          </cell>
        </row>
        <row r="228">
          <cell r="D228" t="str">
            <v>체인클러치</v>
          </cell>
        </row>
        <row r="229">
          <cell r="D229" t="str">
            <v>트래블 폴딩백</v>
          </cell>
        </row>
        <row r="230">
          <cell r="D230" t="str">
            <v xml:space="preserve">토고 숄더백 </v>
          </cell>
        </row>
        <row r="231">
          <cell r="D231" t="str">
            <v>플라워 쿨러백</v>
          </cell>
        </row>
        <row r="232">
          <cell r="D232" t="str">
            <v>플라워 스파백</v>
          </cell>
        </row>
        <row r="233">
          <cell r="D233" t="str">
            <v>캔버스 에코백</v>
          </cell>
        </row>
        <row r="234">
          <cell r="D234" t="str">
            <v>로즈쿼츠 페이스롤러</v>
          </cell>
        </row>
        <row r="235">
          <cell r="D235" t="str">
            <v>볼링 텀블러</v>
          </cell>
        </row>
        <row r="236">
          <cell r="D236" t="str">
            <v>선글라스</v>
          </cell>
          <cell r="E236">
            <v>0</v>
          </cell>
          <cell r="J236">
            <v>0</v>
          </cell>
          <cell r="P236">
            <v>0</v>
          </cell>
        </row>
        <row r="237">
          <cell r="D237" t="str">
            <v>오데르 리에또 28찜솥/16</v>
          </cell>
          <cell r="E237">
            <v>0</v>
          </cell>
          <cell r="J237">
            <v>0</v>
          </cell>
          <cell r="O237">
            <v>0</v>
          </cell>
          <cell r="P237">
            <v>0</v>
          </cell>
        </row>
        <row r="238">
          <cell r="D238" t="str">
            <v>텀블러백 4종</v>
          </cell>
        </row>
        <row r="239">
          <cell r="D239" t="str">
            <v>소피 빅 숄더백(그린/핑크)</v>
          </cell>
        </row>
        <row r="240">
          <cell r="D240" t="str">
            <v>벨라 펀칭백(블루,핑크)</v>
          </cell>
        </row>
        <row r="241">
          <cell r="D241" t="str">
            <v>슈베린 트랜스포머 접이식 캐리어</v>
          </cell>
          <cell r="E241">
            <v>0</v>
          </cell>
          <cell r="J241">
            <v>0</v>
          </cell>
          <cell r="O241">
            <v>0</v>
          </cell>
          <cell r="P241">
            <v>0</v>
          </cell>
        </row>
        <row r="242">
          <cell r="D242" t="str">
            <v>폴딩 쇼핑 카트</v>
          </cell>
        </row>
        <row r="243">
          <cell r="D243" t="str">
            <v>양산</v>
          </cell>
          <cell r="E243">
            <v>0</v>
          </cell>
          <cell r="J243">
            <v>0</v>
          </cell>
          <cell r="O243">
            <v>0</v>
          </cell>
          <cell r="P243">
            <v>0</v>
          </cell>
        </row>
        <row r="244">
          <cell r="D244" t="str">
            <v>덴탈 마스크</v>
          </cell>
        </row>
        <row r="245">
          <cell r="D245" t="str">
            <v>피플앤코 쇼핑백</v>
          </cell>
        </row>
        <row r="246">
          <cell r="D246" t="str">
            <v>미니 터보 드라이기</v>
          </cell>
        </row>
        <row r="247">
          <cell r="D247" t="str">
            <v>펀칭쇼퍼백</v>
          </cell>
          <cell r="E247">
            <v>0</v>
          </cell>
          <cell r="J247">
            <v>0</v>
          </cell>
          <cell r="O247">
            <v>0</v>
          </cell>
          <cell r="P247">
            <v>0</v>
          </cell>
        </row>
        <row r="248">
          <cell r="D248" t="str">
            <v>아트델리 쇼핑백(아이보리)</v>
          </cell>
          <cell r="E248">
            <v>0</v>
          </cell>
          <cell r="J248">
            <v>0</v>
          </cell>
          <cell r="L248">
            <v>0</v>
          </cell>
          <cell r="O248">
            <v>0</v>
          </cell>
          <cell r="P248">
            <v>0</v>
          </cell>
        </row>
        <row r="249">
          <cell r="D249" t="str">
            <v>키친아트 후라이팬(핑크)</v>
          </cell>
        </row>
        <row r="250">
          <cell r="D250" t="str">
            <v>키친아트 후라이팬</v>
          </cell>
          <cell r="E250">
            <v>0</v>
          </cell>
          <cell r="J250">
            <v>0</v>
          </cell>
          <cell r="O250">
            <v>0</v>
          </cell>
          <cell r="P250">
            <v>0</v>
          </cell>
        </row>
        <row r="251">
          <cell r="D251" t="str">
            <v>엘라 드라이기</v>
          </cell>
          <cell r="E251">
            <v>0</v>
          </cell>
          <cell r="J251">
            <v>0</v>
          </cell>
          <cell r="P251">
            <v>0</v>
          </cell>
        </row>
        <row r="252">
          <cell r="D252" t="str">
            <v>피플앤코 메이크업 백(아트델리 뷰티박스)</v>
          </cell>
          <cell r="E252">
            <v>0</v>
          </cell>
          <cell r="J252">
            <v>0</v>
          </cell>
          <cell r="O252">
            <v>0</v>
          </cell>
          <cell r="P252">
            <v>0</v>
          </cell>
        </row>
        <row r="253">
          <cell r="D253" t="str">
            <v>스왈로브스키 목걸이</v>
          </cell>
        </row>
        <row r="254">
          <cell r="D254" t="str">
            <v>트윈원 고데기</v>
          </cell>
        </row>
        <row r="255">
          <cell r="D255" t="str">
            <v>킨센스 고데기(퀸나)</v>
          </cell>
          <cell r="E255">
            <v>0</v>
          </cell>
          <cell r="J255">
            <v>0</v>
          </cell>
          <cell r="O255">
            <v>0</v>
          </cell>
          <cell r="P255">
            <v>0</v>
          </cell>
        </row>
        <row r="256">
          <cell r="D256" t="str">
            <v>니디아 스팽글 파우치(블루/핑크)</v>
          </cell>
          <cell r="P256">
            <v>0</v>
          </cell>
        </row>
        <row r="257">
          <cell r="D257" t="str">
            <v>디오바코 불루링 보틀 350ml</v>
          </cell>
          <cell r="E257">
            <v>0</v>
          </cell>
          <cell r="J257">
            <v>0</v>
          </cell>
          <cell r="O257">
            <v>0</v>
          </cell>
          <cell r="P257">
            <v>0</v>
          </cell>
        </row>
        <row r="258">
          <cell r="D258" t="str">
            <v>기모빅 숄 머플러</v>
          </cell>
        </row>
        <row r="259">
          <cell r="D259" t="str">
            <v>뱀피 클러치 백</v>
          </cell>
        </row>
        <row r="260">
          <cell r="D260" t="str">
            <v>진주 목걸이(소)</v>
          </cell>
        </row>
        <row r="261">
          <cell r="D261" t="str">
            <v>진주 목걸이(대)</v>
          </cell>
          <cell r="E261">
            <v>0</v>
          </cell>
          <cell r="J261">
            <v>0</v>
          </cell>
          <cell r="L261">
            <v>0</v>
          </cell>
          <cell r="O261">
            <v>0</v>
          </cell>
          <cell r="P261">
            <v>0</v>
          </cell>
        </row>
        <row r="262">
          <cell r="D262" t="str">
            <v>프론트 포켓 백(브라운)</v>
          </cell>
        </row>
        <row r="263">
          <cell r="D263" t="str">
            <v>프론트 포켓 백(그레이)</v>
          </cell>
        </row>
        <row r="264">
          <cell r="D264" t="str">
            <v>플릭 호로록 멀티쿠커 (멀티포트)</v>
          </cell>
        </row>
        <row r="265">
          <cell r="D265" t="str">
            <v>키친아트 라면포트</v>
          </cell>
        </row>
        <row r="266">
          <cell r="D266" t="str">
            <v>스퀘어 캠핑백</v>
          </cell>
        </row>
        <row r="267">
          <cell r="D267" t="str">
            <v>멀티쿠션_퍼프3P_PET포장</v>
          </cell>
        </row>
        <row r="268">
          <cell r="D268" t="str">
            <v>부자재 단품 소계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</row>
        <row r="272">
          <cell r="D272" t="str">
            <v>코드 번호</v>
          </cell>
          <cell r="E272" t="str">
            <v>당일입고</v>
          </cell>
          <cell r="F272" t="str">
            <v>전일재고</v>
          </cell>
          <cell r="G272" t="str">
            <v>현재고</v>
          </cell>
          <cell r="H272" t="str">
            <v>레인보우</v>
          </cell>
          <cell r="I272" t="str">
            <v>사무실로</v>
          </cell>
          <cell r="K272" t="str">
            <v>구성</v>
          </cell>
          <cell r="L272" t="str">
            <v>그린</v>
          </cell>
          <cell r="M272" t="str">
            <v>블랙</v>
          </cell>
          <cell r="N272" t="str">
            <v>퍼플</v>
          </cell>
          <cell r="O272" t="str">
            <v>리필</v>
          </cell>
        </row>
        <row r="273">
          <cell r="D273">
            <v>12752824</v>
          </cell>
          <cell r="F273">
            <v>812</v>
          </cell>
          <cell r="G273">
            <v>810</v>
          </cell>
          <cell r="K273">
            <v>5</v>
          </cell>
          <cell r="L273">
            <v>1</v>
          </cell>
          <cell r="M273">
            <v>1</v>
          </cell>
          <cell r="N273">
            <v>1</v>
          </cell>
          <cell r="O273">
            <v>2</v>
          </cell>
        </row>
        <row r="274">
          <cell r="D274">
            <v>12752825</v>
          </cell>
          <cell r="F274">
            <v>32</v>
          </cell>
          <cell r="G274">
            <v>32</v>
          </cell>
          <cell r="K274">
            <v>12</v>
          </cell>
          <cell r="L274">
            <v>2</v>
          </cell>
          <cell r="M274">
            <v>2</v>
          </cell>
          <cell r="N274">
            <v>2</v>
          </cell>
          <cell r="O274">
            <v>6</v>
          </cell>
        </row>
        <row r="275">
          <cell r="K275">
            <v>0</v>
          </cell>
        </row>
        <row r="276">
          <cell r="K276">
            <v>0</v>
          </cell>
        </row>
        <row r="277">
          <cell r="K277">
            <v>0</v>
          </cell>
        </row>
        <row r="278">
          <cell r="K278">
            <v>0</v>
          </cell>
        </row>
        <row r="279">
          <cell r="K279">
            <v>0</v>
          </cell>
        </row>
        <row r="280">
          <cell r="K280" t="str">
            <v>당일 입고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</row>
        <row r="281">
          <cell r="K281" t="str">
            <v>전일 재고</v>
          </cell>
          <cell r="L281">
            <v>876</v>
          </cell>
          <cell r="M281">
            <v>876</v>
          </cell>
          <cell r="N281">
            <v>876</v>
          </cell>
          <cell r="O281">
            <v>1816</v>
          </cell>
          <cell r="P281">
            <v>0</v>
          </cell>
        </row>
        <row r="282">
          <cell r="K282" t="str">
            <v>당일+전일</v>
          </cell>
          <cell r="L282">
            <v>876</v>
          </cell>
          <cell r="M282">
            <v>876</v>
          </cell>
          <cell r="N282">
            <v>876</v>
          </cell>
          <cell r="O282">
            <v>1816</v>
          </cell>
          <cell r="P282">
            <v>0</v>
          </cell>
        </row>
        <row r="283">
          <cell r="K283" t="str">
            <v>현재고</v>
          </cell>
          <cell r="L283">
            <v>874</v>
          </cell>
          <cell r="M283">
            <v>874</v>
          </cell>
          <cell r="N283">
            <v>874</v>
          </cell>
          <cell r="O283">
            <v>1812</v>
          </cell>
          <cell r="P283">
            <v>0</v>
          </cell>
        </row>
        <row r="284">
          <cell r="K284" t="str">
            <v>사무실로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</row>
        <row r="285">
          <cell r="K285" t="str">
            <v>레인보우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K286" t="str">
            <v>고객판매</v>
          </cell>
          <cell r="L286">
            <v>2</v>
          </cell>
          <cell r="M286">
            <v>2</v>
          </cell>
          <cell r="N286">
            <v>2</v>
          </cell>
          <cell r="O286">
            <v>4</v>
          </cell>
          <cell r="P286">
            <v>0</v>
          </cell>
        </row>
        <row r="289">
          <cell r="D289" t="str">
            <v>코드 번호</v>
          </cell>
          <cell r="E289" t="str">
            <v>당일입고</v>
          </cell>
          <cell r="F289" t="str">
            <v>전일재고</v>
          </cell>
          <cell r="G289" t="str">
            <v>현재고</v>
          </cell>
          <cell r="H289" t="str">
            <v>레인보우</v>
          </cell>
          <cell r="I289" t="str">
            <v>사무실로</v>
          </cell>
          <cell r="K289" t="str">
            <v>구성</v>
          </cell>
          <cell r="L289" t="str">
            <v>21호 본품</v>
          </cell>
          <cell r="M289" t="str">
            <v>21호 리필</v>
          </cell>
          <cell r="O289" t="str">
            <v>23호 본품</v>
          </cell>
          <cell r="P289" t="str">
            <v>23호 리필</v>
          </cell>
        </row>
        <row r="290">
          <cell r="D290" t="str">
            <v>1261 2880-001</v>
          </cell>
          <cell r="K290">
            <v>7</v>
          </cell>
          <cell r="L290">
            <v>2</v>
          </cell>
          <cell r="M290">
            <v>2</v>
          </cell>
        </row>
        <row r="291">
          <cell r="D291" t="str">
            <v>1261 2880-002</v>
          </cell>
          <cell r="K291">
            <v>7</v>
          </cell>
          <cell r="O291">
            <v>2</v>
          </cell>
          <cell r="P291">
            <v>2</v>
          </cell>
        </row>
        <row r="292">
          <cell r="D292" t="str">
            <v>1261 3864-001</v>
          </cell>
          <cell r="K292">
            <v>7</v>
          </cell>
          <cell r="L292">
            <v>2</v>
          </cell>
          <cell r="M292">
            <v>2</v>
          </cell>
        </row>
        <row r="293">
          <cell r="D293" t="str">
            <v>1261 3864-002</v>
          </cell>
          <cell r="K293">
            <v>7</v>
          </cell>
          <cell r="O293">
            <v>2</v>
          </cell>
          <cell r="P293">
            <v>2</v>
          </cell>
        </row>
        <row r="294">
          <cell r="K294">
            <v>0</v>
          </cell>
        </row>
        <row r="295">
          <cell r="K295">
            <v>0</v>
          </cell>
        </row>
        <row r="296">
          <cell r="K296">
            <v>0</v>
          </cell>
        </row>
        <row r="297">
          <cell r="K297" t="str">
            <v>당일 입고</v>
          </cell>
          <cell r="L297">
            <v>0</v>
          </cell>
          <cell r="M297">
            <v>0</v>
          </cell>
          <cell r="O297">
            <v>0</v>
          </cell>
          <cell r="P297">
            <v>0</v>
          </cell>
        </row>
        <row r="298">
          <cell r="K298" t="str">
            <v>전일 재고</v>
          </cell>
          <cell r="L298">
            <v>0</v>
          </cell>
          <cell r="M298">
            <v>0</v>
          </cell>
          <cell r="O298">
            <v>0</v>
          </cell>
          <cell r="P298">
            <v>0</v>
          </cell>
        </row>
        <row r="299">
          <cell r="K299" t="str">
            <v>당일+전일</v>
          </cell>
          <cell r="L299">
            <v>0</v>
          </cell>
          <cell r="M299">
            <v>0</v>
          </cell>
          <cell r="O299">
            <v>0</v>
          </cell>
          <cell r="P299">
            <v>0</v>
          </cell>
        </row>
        <row r="300">
          <cell r="K300" t="str">
            <v>현재고</v>
          </cell>
          <cell r="L300">
            <v>0</v>
          </cell>
          <cell r="M300">
            <v>0</v>
          </cell>
          <cell r="O300">
            <v>0</v>
          </cell>
          <cell r="P300">
            <v>0</v>
          </cell>
        </row>
        <row r="301">
          <cell r="K301" t="str">
            <v>사무실로</v>
          </cell>
          <cell r="L301">
            <v>0</v>
          </cell>
          <cell r="M301">
            <v>0</v>
          </cell>
          <cell r="O301">
            <v>0</v>
          </cell>
          <cell r="P301">
            <v>0</v>
          </cell>
        </row>
        <row r="302">
          <cell r="K302" t="str">
            <v>레인보우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K303" t="str">
            <v>고객판매</v>
          </cell>
          <cell r="L303">
            <v>0</v>
          </cell>
          <cell r="M303">
            <v>0</v>
          </cell>
          <cell r="O303">
            <v>0</v>
          </cell>
          <cell r="P303">
            <v>0</v>
          </cell>
        </row>
        <row r="305">
          <cell r="D305" t="str">
            <v>코드 번호</v>
          </cell>
          <cell r="E305" t="str">
            <v>당일입고</v>
          </cell>
          <cell r="F305" t="str">
            <v>전일재고</v>
          </cell>
          <cell r="G305" t="str">
            <v>현재고</v>
          </cell>
          <cell r="H305" t="str">
            <v>레인보우</v>
          </cell>
          <cell r="I305" t="str">
            <v>사무실로</v>
          </cell>
          <cell r="K305" t="str">
            <v>구성</v>
          </cell>
          <cell r="L305" t="str">
            <v>캐비아크림</v>
          </cell>
          <cell r="M305" t="str">
            <v>캐비아앰플</v>
          </cell>
          <cell r="N305" t="str">
            <v>캐비아앰플(골드)</v>
          </cell>
          <cell r="O305" t="str">
            <v>1주년패키지</v>
          </cell>
        </row>
        <row r="306">
          <cell r="D306">
            <v>12743779</v>
          </cell>
          <cell r="F306">
            <v>62</v>
          </cell>
          <cell r="G306">
            <v>60</v>
          </cell>
          <cell r="K306">
            <v>4</v>
          </cell>
          <cell r="L306">
            <v>2</v>
          </cell>
          <cell r="N306">
            <v>2</v>
          </cell>
        </row>
        <row r="307">
          <cell r="D307">
            <v>12750821</v>
          </cell>
          <cell r="F307">
            <v>350</v>
          </cell>
          <cell r="G307">
            <v>337</v>
          </cell>
          <cell r="K307">
            <v>9</v>
          </cell>
          <cell r="L307">
            <v>4</v>
          </cell>
          <cell r="N307">
            <v>4</v>
          </cell>
          <cell r="O307">
            <v>1</v>
          </cell>
        </row>
        <row r="308">
          <cell r="K308">
            <v>0</v>
          </cell>
        </row>
        <row r="309">
          <cell r="K309">
            <v>0</v>
          </cell>
        </row>
        <row r="310">
          <cell r="K310">
            <v>0</v>
          </cell>
        </row>
        <row r="311">
          <cell r="K311">
            <v>0</v>
          </cell>
        </row>
        <row r="312">
          <cell r="K312">
            <v>0</v>
          </cell>
        </row>
        <row r="313">
          <cell r="K313" t="str">
            <v>당일 입고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K314" t="str">
            <v>전일 재고</v>
          </cell>
          <cell r="L314">
            <v>1524</v>
          </cell>
          <cell r="M314">
            <v>0</v>
          </cell>
          <cell r="N314">
            <v>1524</v>
          </cell>
          <cell r="O314">
            <v>350</v>
          </cell>
          <cell r="P314">
            <v>0</v>
          </cell>
        </row>
        <row r="315">
          <cell r="K315" t="str">
            <v>당일+전일</v>
          </cell>
          <cell r="L315">
            <v>1524</v>
          </cell>
          <cell r="M315">
            <v>0</v>
          </cell>
          <cell r="N315">
            <v>1524</v>
          </cell>
          <cell r="O315">
            <v>350</v>
          </cell>
          <cell r="P315">
            <v>0</v>
          </cell>
        </row>
        <row r="316">
          <cell r="K316" t="str">
            <v>현재고</v>
          </cell>
          <cell r="L316">
            <v>1468</v>
          </cell>
          <cell r="M316">
            <v>0</v>
          </cell>
          <cell r="N316">
            <v>1468</v>
          </cell>
          <cell r="O316">
            <v>337</v>
          </cell>
          <cell r="P316">
            <v>0</v>
          </cell>
        </row>
        <row r="317">
          <cell r="K317" t="str">
            <v>사무실로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K318" t="str">
            <v>레인보우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  <cell r="P318">
            <v>0</v>
          </cell>
        </row>
        <row r="319">
          <cell r="K319" t="str">
            <v>고객판매</v>
          </cell>
          <cell r="L319">
            <v>56</v>
          </cell>
          <cell r="M319">
            <v>0</v>
          </cell>
          <cell r="N319">
            <v>56</v>
          </cell>
          <cell r="O319">
            <v>13</v>
          </cell>
          <cell r="P319">
            <v>0</v>
          </cell>
        </row>
      </sheetData>
      <sheetData sheetId="420">
        <row r="2">
          <cell r="L2">
            <v>44925</v>
          </cell>
        </row>
        <row r="4">
          <cell r="C4" t="str">
            <v>제품명</v>
          </cell>
          <cell r="D4" t="str">
            <v>전일재고</v>
          </cell>
          <cell r="E4" t="str">
            <v>당일입고</v>
          </cell>
          <cell r="I4" t="str">
            <v>당일출고</v>
          </cell>
          <cell r="N4" t="str">
            <v>당일재고</v>
          </cell>
        </row>
        <row r="5">
          <cell r="E5" t="str">
            <v>제조원</v>
          </cell>
          <cell r="F5" t="str">
            <v>사무실</v>
          </cell>
          <cell r="G5" t="str">
            <v>레인보우</v>
          </cell>
          <cell r="I5" t="str">
            <v>고객판매</v>
          </cell>
          <cell r="J5" t="str">
            <v>제조원</v>
          </cell>
          <cell r="K5" t="str">
            <v>사무실A</v>
          </cell>
          <cell r="L5" t="str">
            <v>사무실B</v>
          </cell>
          <cell r="M5" t="str">
            <v>레인보우</v>
          </cell>
        </row>
        <row r="6">
          <cell r="C6" t="str">
            <v>총 계</v>
          </cell>
          <cell r="D6">
            <v>1612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1612</v>
          </cell>
        </row>
        <row r="7">
          <cell r="C7" t="str">
            <v>슬로우테라피 구슬 앰플 마스크 유칼립투스 진정(10개입)</v>
          </cell>
        </row>
        <row r="8">
          <cell r="C8" t="str">
            <v>슬로우테라피 구슬 앰플 마스크 유칼립투스 진정</v>
          </cell>
        </row>
        <row r="9">
          <cell r="C9" t="str">
            <v>슬로우테라피 구슬 앰플 마스크 브라이토닝 비타(10개입)</v>
          </cell>
        </row>
        <row r="10">
          <cell r="C10" t="str">
            <v>슬로우테라피 구슬 앰플 마스크 브라이토닝 비타</v>
          </cell>
        </row>
        <row r="11">
          <cell r="C11" t="str">
            <v>슬로우테라피 구슬 앰플 마스크 그린토마토 모공(10개입)</v>
          </cell>
        </row>
        <row r="12">
          <cell r="C12" t="str">
            <v>슬로우테라피 구슬 앰플 마스크 그린토마토 모공</v>
          </cell>
        </row>
        <row r="13">
          <cell r="C13" t="str">
            <v>슬로우테라피 구슬 앰플 마스크 화이트밀크 브라이트닝(10개입)</v>
          </cell>
        </row>
        <row r="14">
          <cell r="C14" t="str">
            <v>슬로우테라피 구슬 앰플 마스크 화이트밀크 브라이트닝</v>
          </cell>
        </row>
        <row r="15">
          <cell r="C15" t="str">
            <v>슬로우테라피 구슬 앰플 마스크 카멜리아 탄력(10개입)</v>
          </cell>
        </row>
        <row r="16">
          <cell r="C16" t="str">
            <v>슬로우테라피 구슬 앰플 마스크 카멜리아 탄력</v>
          </cell>
        </row>
        <row r="17">
          <cell r="C17" t="str">
            <v>슬로우테라피 구슬앰플 마스크 소계</v>
          </cell>
        </row>
        <row r="18">
          <cell r="C18" t="str">
            <v>장로젯 라부 셀룰라 앰플 엘릭시어 엑스이피018 50미리</v>
          </cell>
          <cell r="D18">
            <v>1794</v>
          </cell>
          <cell r="E18">
            <v>0</v>
          </cell>
          <cell r="G18">
            <v>1794</v>
          </cell>
          <cell r="M18">
            <v>0</v>
          </cell>
          <cell r="N18">
            <v>1326</v>
          </cell>
        </row>
        <row r="19">
          <cell r="C19" t="str">
            <v>장로젯 라부 셀룰라 앰플 엘릭시어 엑스이피018 20미리</v>
          </cell>
          <cell r="E19">
            <v>0</v>
          </cell>
        </row>
        <row r="21">
          <cell r="C21" t="str">
            <v>블랙 체인지 샴푸(자연갈색)</v>
          </cell>
          <cell r="G21">
            <v>0</v>
          </cell>
          <cell r="M21">
            <v>0</v>
          </cell>
          <cell r="N21">
            <v>0</v>
          </cell>
        </row>
        <row r="22">
          <cell r="C22" t="str">
            <v>블랙 체인지 샴푸(흑갈색)</v>
          </cell>
        </row>
        <row r="23">
          <cell r="C23" t="str">
            <v>블랙 체인지 샴푸 소계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  <row r="24">
          <cell r="C24" t="str">
            <v>듀얼웨어 립 글로우밤001</v>
          </cell>
          <cell r="G24">
            <v>0</v>
          </cell>
          <cell r="K24">
            <v>0</v>
          </cell>
          <cell r="M24">
            <v>0</v>
          </cell>
          <cell r="N24">
            <v>0</v>
          </cell>
        </row>
        <row r="25">
          <cell r="C25" t="str">
            <v>듀얼웨어 립 글로우밤002</v>
          </cell>
          <cell r="G25">
            <v>0</v>
          </cell>
          <cell r="K25">
            <v>0</v>
          </cell>
          <cell r="M25">
            <v>0</v>
          </cell>
          <cell r="N25">
            <v>0</v>
          </cell>
        </row>
        <row r="26">
          <cell r="C26" t="str">
            <v>듀얼웨어 립 글로우밤003</v>
          </cell>
          <cell r="G26">
            <v>0</v>
          </cell>
          <cell r="K26">
            <v>0</v>
          </cell>
          <cell r="M26">
            <v>0</v>
          </cell>
          <cell r="N26">
            <v>0</v>
          </cell>
        </row>
        <row r="27">
          <cell r="C27" t="str">
            <v>듀얼웨어 립 글로우밤004</v>
          </cell>
          <cell r="G27">
            <v>0</v>
          </cell>
          <cell r="K27">
            <v>0</v>
          </cell>
          <cell r="M27">
            <v>0</v>
          </cell>
          <cell r="N27">
            <v>0</v>
          </cell>
        </row>
        <row r="28">
          <cell r="C28" t="str">
            <v>맥시마이저 립 글로우 밤 001</v>
          </cell>
          <cell r="G28">
            <v>0</v>
          </cell>
          <cell r="K28">
            <v>0</v>
          </cell>
          <cell r="M28">
            <v>0</v>
          </cell>
          <cell r="N28">
            <v>0</v>
          </cell>
        </row>
        <row r="29">
          <cell r="C29" t="str">
            <v>맥시마이저 립 글로우 밤 002</v>
          </cell>
          <cell r="G29">
            <v>0</v>
          </cell>
          <cell r="K29">
            <v>0</v>
          </cell>
          <cell r="M29">
            <v>0</v>
          </cell>
          <cell r="N29">
            <v>0</v>
          </cell>
        </row>
        <row r="30">
          <cell r="C30" t="str">
            <v>맥시마이저 립 글로우 밤 003</v>
          </cell>
          <cell r="G30">
            <v>0</v>
          </cell>
          <cell r="K30">
            <v>0</v>
          </cell>
          <cell r="M30">
            <v>0</v>
          </cell>
          <cell r="N30">
            <v>0</v>
          </cell>
        </row>
        <row r="31">
          <cell r="C31" t="str">
            <v>립 글로우 밤 소계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</row>
        <row r="32">
          <cell r="C32" t="str">
            <v>쟈스 콜라겐 멀티밤</v>
          </cell>
          <cell r="N32">
            <v>0</v>
          </cell>
        </row>
        <row r="33">
          <cell r="C33" t="str">
            <v>쟈스 후르츠 키스 밤(피치코랄)</v>
          </cell>
          <cell r="N33">
            <v>0</v>
          </cell>
        </row>
        <row r="34">
          <cell r="C34" t="str">
            <v>쟈스 콜라겐 세콜지 앰플 미스트</v>
          </cell>
        </row>
        <row r="35">
          <cell r="C35" t="str">
            <v>쟈스 콜라겐 밀키 크림</v>
          </cell>
        </row>
        <row r="36">
          <cell r="C36" t="str">
            <v>쟈스 콜라겐 밀키 앰플</v>
          </cell>
        </row>
        <row r="37">
          <cell r="C37" t="str">
            <v>쟈스 콜라겐 밀키 아이크림</v>
          </cell>
        </row>
        <row r="38">
          <cell r="C38" t="str">
            <v>쟈스 멀티밤 단품 소계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</row>
        <row r="39">
          <cell r="C39" t="str">
            <v>쟈스 콜라겐 글로우 업 엔젤 밤 (블랙)</v>
          </cell>
        </row>
        <row r="40">
          <cell r="C40" t="str">
            <v>쟈스 콜라겐 글로우 업 엔젤 밤 (핑크)</v>
          </cell>
        </row>
        <row r="41">
          <cell r="C41" t="str">
            <v>쟈스 콜라겐 글로우 업 엔젤 밤 (오렌지)</v>
          </cell>
        </row>
        <row r="42">
          <cell r="C42" t="str">
            <v>쟈스 멀티밤 단품 소계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</row>
        <row r="43">
          <cell r="C43" t="str">
            <v>쟈스 콜라겐 프로 컷 화이트닝 패치 소형 베이지 (일반)</v>
          </cell>
        </row>
        <row r="44">
          <cell r="C44" t="str">
            <v>쟈스 콜라겐 프로 컷 화이트닝 패치 소형 (멀티)</v>
          </cell>
        </row>
        <row r="45">
          <cell r="C45" t="str">
            <v>쟈스 콜라겐 프로 컷 화이트닝 패치 대형</v>
          </cell>
        </row>
        <row r="46">
          <cell r="C46" t="str">
            <v>쟈스 콜라겐 프로 컷 화이트닝 패치 마스크형</v>
          </cell>
        </row>
        <row r="47">
          <cell r="C47" t="str">
            <v>쟈스 콜라겐 프로 컷 화이트닝 패치 소형 베이지 파우치</v>
          </cell>
        </row>
        <row r="48">
          <cell r="C48" t="str">
            <v>쟈스 선패치 단품 소계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</row>
        <row r="49">
          <cell r="C49" t="str">
            <v>아트델리 아이밤 멀티쿠션 #그린</v>
          </cell>
          <cell r="D49">
            <v>292</v>
          </cell>
          <cell r="G49">
            <v>0</v>
          </cell>
          <cell r="M49">
            <v>0</v>
          </cell>
          <cell r="N49">
            <v>292</v>
          </cell>
        </row>
        <row r="50">
          <cell r="C50" t="str">
            <v>아트델리 아이밤 멀티쿠션 #핑크</v>
          </cell>
          <cell r="D50">
            <v>0</v>
          </cell>
          <cell r="G50">
            <v>0</v>
          </cell>
          <cell r="M50">
            <v>0</v>
          </cell>
          <cell r="N50">
            <v>0</v>
          </cell>
        </row>
        <row r="51">
          <cell r="C51" t="str">
            <v>아트델리 아이밤 멀티쿠션 #블랙</v>
          </cell>
          <cell r="D51">
            <v>472</v>
          </cell>
          <cell r="G51">
            <v>0</v>
          </cell>
          <cell r="M51">
            <v>0</v>
          </cell>
          <cell r="N51">
            <v>472</v>
          </cell>
        </row>
        <row r="52">
          <cell r="C52" t="str">
            <v>아트델리 아이밤 멀티쿠션 #블랙(리필)</v>
          </cell>
          <cell r="D52">
            <v>848</v>
          </cell>
          <cell r="G52">
            <v>0</v>
          </cell>
          <cell r="M52">
            <v>0</v>
          </cell>
          <cell r="N52">
            <v>848</v>
          </cell>
        </row>
        <row r="53">
          <cell r="C53" t="str">
            <v>아트델리 아이밤 멀티쿠션 #퍼플</v>
          </cell>
          <cell r="D53">
            <v>188</v>
          </cell>
          <cell r="G53">
            <v>0</v>
          </cell>
          <cell r="M53">
            <v>0</v>
          </cell>
          <cell r="N53">
            <v>188</v>
          </cell>
        </row>
        <row r="54">
          <cell r="C54" t="str">
            <v>아트델리 아이밤 멀티쿠션 #골드</v>
          </cell>
        </row>
        <row r="55">
          <cell r="C55" t="str">
            <v>아트델리 아이밤 멀티쿠션 #레드</v>
          </cell>
        </row>
        <row r="56">
          <cell r="C56" t="str">
            <v>아트델리 멀티쿠션 단품 소계</v>
          </cell>
          <cell r="D56">
            <v>1612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1612</v>
          </cell>
        </row>
        <row r="57">
          <cell r="C57" t="str">
            <v>칼비사노 엑스트라 캐비아 크림</v>
          </cell>
          <cell r="D57">
            <v>0</v>
          </cell>
          <cell r="G57">
            <v>0</v>
          </cell>
          <cell r="I57">
            <v>0</v>
          </cell>
          <cell r="K57">
            <v>0</v>
          </cell>
          <cell r="M57">
            <v>0</v>
          </cell>
          <cell r="N57">
            <v>0</v>
          </cell>
        </row>
        <row r="58">
          <cell r="C58" t="str">
            <v>칼비사노 엑스트라 캐비아 앰플</v>
          </cell>
          <cell r="D58">
            <v>0</v>
          </cell>
          <cell r="I58">
            <v>0</v>
          </cell>
          <cell r="K58">
            <v>0</v>
          </cell>
          <cell r="M58">
            <v>0</v>
          </cell>
          <cell r="N58">
            <v>0</v>
          </cell>
        </row>
        <row r="59">
          <cell r="C59" t="str">
            <v>칼비사노 엑스트라 캐비아 앰플(실버)</v>
          </cell>
          <cell r="D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</row>
        <row r="60">
          <cell r="C60" t="str">
            <v>칼비사노 퓨어 골드 캐비아 앰플</v>
          </cell>
        </row>
        <row r="61">
          <cell r="C61" t="str">
            <v>칼비사노 1주년 패키지 크림</v>
          </cell>
        </row>
        <row r="62">
          <cell r="C62" t="str">
            <v>칼비사노 엑스트라 캐비아 크림(20g)</v>
          </cell>
        </row>
        <row r="63">
          <cell r="C63" t="str">
            <v>칼비사노 엑스트라 캐비아 단품 소계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</row>
        <row r="64">
          <cell r="C64" t="str">
            <v>카밍 에센스 토너</v>
          </cell>
        </row>
        <row r="65">
          <cell r="C65" t="str">
            <v>카밍 밸런싱 에멀전</v>
          </cell>
        </row>
        <row r="66">
          <cell r="C66" t="str">
            <v>쓰리피 카밍 구슬 앰플</v>
          </cell>
        </row>
        <row r="67">
          <cell r="C67" t="str">
            <v>카밍 피토바이옴 크림</v>
          </cell>
        </row>
        <row r="68">
          <cell r="C68" t="str">
            <v>카밍 오아시스 클리어 패드</v>
          </cell>
        </row>
        <row r="69">
          <cell r="C69" t="str">
            <v>쓰리피 카밍 구슬 앰플 2ml 파우치</v>
          </cell>
        </row>
        <row r="70">
          <cell r="C70" t="str">
            <v>카밍 피토바이옴 크림 2ml 파우치</v>
          </cell>
        </row>
        <row r="71">
          <cell r="C71" t="str">
            <v>슬로우 테라피 단품 소계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</row>
        <row r="72">
          <cell r="C72" t="str">
            <v>아트델리 리얼 콜라겐 핏 커버 쿠션 본품(A) 민트</v>
          </cell>
        </row>
        <row r="73">
          <cell r="C73" t="str">
            <v xml:space="preserve">아트델리 리얼 콜라겐 핏 커버 쿠션 리필(A) </v>
          </cell>
        </row>
        <row r="74">
          <cell r="C74" t="str">
            <v>아트델리 리얼 콜라겐 핏 커버 쿠션 본품(B) 핑크</v>
          </cell>
        </row>
        <row r="75">
          <cell r="C75" t="str">
            <v xml:space="preserve">아트델리 리얼 콜라겐 핏 커버 쿠션 리필(B) </v>
          </cell>
        </row>
        <row r="76">
          <cell r="C76" t="str">
            <v>아트델리 리얼 콜라겐 밀키 크림</v>
          </cell>
        </row>
        <row r="77">
          <cell r="C77" t="str">
            <v>아트델리 리얼 콜라겐 밀키 앰플</v>
          </cell>
        </row>
        <row r="78">
          <cell r="C78" t="str">
            <v>아트델리 리얼 콜라겐 아이크림</v>
          </cell>
        </row>
        <row r="79">
          <cell r="C79" t="str">
            <v>블러링 벨벳 틴트 Burning up 픽 레드 01</v>
          </cell>
        </row>
        <row r="80">
          <cell r="C80" t="str">
            <v>블러링 벨벳 틴트 just feeling  베어 브릭 02</v>
          </cell>
        </row>
        <row r="81">
          <cell r="C81" t="str">
            <v>블러링 벨벳 틴트 go to lip 미드나잇 누디 03</v>
          </cell>
        </row>
        <row r="82">
          <cell r="C82" t="str">
            <v>블러링 벨벳 틴트 Botanic garden 로즈 다운 04</v>
          </cell>
        </row>
        <row r="83">
          <cell r="C83" t="str">
            <v>블러링 벨벳 틴트 I love u  폴링 핑크 05</v>
          </cell>
        </row>
        <row r="84">
          <cell r="C84" t="str">
            <v>아트델리6 단품 소계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</row>
        <row r="85">
          <cell r="C85" t="str">
            <v>코코미라클 아이브로우 마커 336 (그레이쉬브라운)</v>
          </cell>
        </row>
        <row r="86">
          <cell r="C86" t="str">
            <v>코코미라클 아이브로우 마커 336 (내추럴브라운)</v>
          </cell>
        </row>
        <row r="87">
          <cell r="C87" t="str">
            <v>코코미라클 멀티 이팩트 아이 컬러 팔레트</v>
          </cell>
        </row>
        <row r="88">
          <cell r="C88" t="str">
            <v xml:space="preserve">코코미라클 멀티 이팩트 립 컬러 팔레트 </v>
          </cell>
        </row>
        <row r="89">
          <cell r="C89" t="str">
            <v>코코미라클 단품 소계</v>
          </cell>
        </row>
        <row r="90">
          <cell r="C90" t="str">
            <v>아트델리 콜라겐 핏 커버 쿠션 본품(A)</v>
          </cell>
        </row>
        <row r="91">
          <cell r="C91" t="str">
            <v>아트델리 콜라겐 핏 커버 쿠션 본품(B)</v>
          </cell>
        </row>
        <row r="92">
          <cell r="C92" t="str">
            <v>아트델리 콜라겐 핏 커버 쿠션 본품(C)</v>
          </cell>
        </row>
        <row r="93">
          <cell r="C93" t="str">
            <v>아트델리 콜라겐 핏 커버 쿠션 리필</v>
          </cell>
        </row>
        <row r="94">
          <cell r="C94" t="str">
            <v>아트델리 리부트 콜라겐 샷 앰플</v>
          </cell>
        </row>
        <row r="95">
          <cell r="C95" t="str">
            <v>아트델리 압솔뤼 퍼스트 콜라겐 토너</v>
          </cell>
        </row>
        <row r="96">
          <cell r="C96" t="str">
            <v>아트델리5 단품 소계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</row>
        <row r="97">
          <cell r="C97" t="str">
            <v>퍼팩트스킨 에코더마 퓨어 선쿠션 본품(화이트)</v>
          </cell>
        </row>
        <row r="98">
          <cell r="C98" t="str">
            <v xml:space="preserve">퍼팩트스킨 에코더마 퓨어 선쿠션 본품(핑크) </v>
          </cell>
        </row>
        <row r="99">
          <cell r="C99" t="str">
            <v xml:space="preserve">퍼팩트스킨 에코더마 퓨어 선쿠션 본품(민트) </v>
          </cell>
        </row>
        <row r="100">
          <cell r="C100" t="str">
            <v>퍼팩트스킨 에코더마 퓨어 선쿠션 리필</v>
          </cell>
        </row>
        <row r="101">
          <cell r="C101" t="str">
            <v>선쿠션3 단품 소계</v>
          </cell>
        </row>
        <row r="102">
          <cell r="C102" t="str">
            <v>아트델리 압솔뤼 저분자 콜라겐 쿠션 21호 본품</v>
          </cell>
        </row>
        <row r="103">
          <cell r="C103" t="str">
            <v>아트델리 압솔뤼 저분자 콜라겐 쿠션 21호 리필</v>
          </cell>
        </row>
        <row r="104">
          <cell r="C104" t="str">
            <v>아트델리 압솔뤼 저분자 콜라겐 쿠션 23호 본품</v>
          </cell>
        </row>
        <row r="105">
          <cell r="C105" t="str">
            <v>아트델리 압솔뤼 저분자 콜라겐 쿠션 23호 리필</v>
          </cell>
        </row>
        <row r="106">
          <cell r="C106" t="str">
            <v>온라인 아트델리 단품 소계</v>
          </cell>
        </row>
        <row r="107">
          <cell r="C107" t="str">
            <v>더마클라센 로즈마리 핸드 밤</v>
          </cell>
        </row>
        <row r="108">
          <cell r="C108" t="str">
            <v>더마클라센 라벤더 핸드 밤</v>
          </cell>
        </row>
        <row r="109">
          <cell r="C109" t="str">
            <v>더마클라센 아로마티끄 핸드 밤</v>
          </cell>
        </row>
        <row r="110">
          <cell r="C110" t="str">
            <v>더마클라센 시어버터 핸드 밤</v>
          </cell>
        </row>
        <row r="111">
          <cell r="C111" t="str">
            <v>더마클라센 프렌치 허니 핸드 밤</v>
          </cell>
        </row>
        <row r="112">
          <cell r="C112" t="str">
            <v>핸드 밤 담품 소계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</row>
        <row r="113">
          <cell r="C113" t="str">
            <v>퍼펙트스킨 로얄미엘 슈퍼 모이스터 바이옴 캡슐 앰플(단상자)</v>
          </cell>
        </row>
        <row r="114">
          <cell r="C114" t="str">
            <v>퍼펙트스킨 로얄미엘 슈퍼 모이스터 바이옴 캡슐 앰플(파우치)</v>
          </cell>
        </row>
        <row r="115">
          <cell r="C115" t="str">
            <v>퍼펙트스킨 로얄미엘 슈퍼 모이스터 바이옴 캡슐 앰플 60ml</v>
          </cell>
        </row>
        <row r="116">
          <cell r="C116" t="str">
            <v>앰플3 단품 소계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</row>
        <row r="117">
          <cell r="C117" t="str">
            <v>스타일 앤 볼륨짱짱 헤어 스타일러 자연갈색 리뉴얼2</v>
          </cell>
        </row>
        <row r="118">
          <cell r="C118" t="str">
            <v>스타일 앤 볼륨짱짱 헤어 스타일러 흑색 리뉴얼2</v>
          </cell>
        </row>
        <row r="119">
          <cell r="C119" t="str">
            <v>더마클라센 볼륨짱짱2 단품 소계</v>
          </cell>
          <cell r="D119">
            <v>0</v>
          </cell>
          <cell r="E119">
            <v>0</v>
          </cell>
          <cell r="F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</row>
        <row r="120">
          <cell r="C120" t="str">
            <v>더마클라센 프로틴 헤어 컬러 밀크 브라운</v>
          </cell>
        </row>
        <row r="121">
          <cell r="C121" t="str">
            <v>더마클라센 프로틴 헤어 컬러 초코 브라운</v>
          </cell>
        </row>
        <row r="122">
          <cell r="C122" t="str">
            <v>더마클라센 프로틴 헤어 컬러 바닐라 브라운</v>
          </cell>
        </row>
        <row r="123">
          <cell r="C123" t="str">
            <v>염모제 담품 소계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</row>
        <row r="124">
          <cell r="C124" t="str">
            <v>퍼펙트스킨 르미엘 울트라 화이트닝 캡슐 앰플(단상자)</v>
          </cell>
        </row>
        <row r="125">
          <cell r="C125" t="str">
            <v>퍼펙트스킨 르미엘 울트라 화이트닝 캡슐 앰플(파우치)</v>
          </cell>
        </row>
        <row r="126">
          <cell r="C126" t="str">
            <v>퍼펙트스킨 르미엘 울트라 화이트닝 캡슐 앰플(파우치) 무료체험분</v>
          </cell>
        </row>
        <row r="127">
          <cell r="C127" t="str">
            <v>퍼펙트스킨 르미엘 울트라 화이트닝 캡슐 앰플 60ml</v>
          </cell>
        </row>
        <row r="128">
          <cell r="C128" t="str">
            <v>앰플2 단품 소계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</row>
        <row r="129">
          <cell r="C129" t="str">
            <v>퍼펙트스킨 에코더마 퓨어 마일드 시카선 15ml</v>
          </cell>
        </row>
        <row r="130">
          <cell r="C130" t="str">
            <v>퍼펙트스킨 에코더마 퓨어 마일드 시카선 70ml</v>
          </cell>
        </row>
        <row r="131">
          <cell r="C131" t="str">
            <v>시카선 단품 소계</v>
          </cell>
          <cell r="D131">
            <v>0</v>
          </cell>
          <cell r="E131">
            <v>0</v>
          </cell>
          <cell r="F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</row>
        <row r="132">
          <cell r="C132" t="str">
            <v>퍼펙트스킨 메가 컬링 마스카라</v>
          </cell>
        </row>
        <row r="133">
          <cell r="C133" t="str">
            <v>마스카라 단품 소계</v>
          </cell>
          <cell r="D133">
            <v>0</v>
          </cell>
          <cell r="E133">
            <v>0</v>
          </cell>
          <cell r="F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</row>
        <row r="134">
          <cell r="C134" t="str">
            <v>세니타이저500ml</v>
          </cell>
        </row>
        <row r="135">
          <cell r="C135" t="str">
            <v>세니타이저80ml</v>
          </cell>
        </row>
        <row r="136">
          <cell r="C136" t="str">
            <v>세니타이저 단품 소계</v>
          </cell>
          <cell r="D136">
            <v>0</v>
          </cell>
          <cell r="E136">
            <v>0</v>
          </cell>
          <cell r="F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</row>
        <row r="137">
          <cell r="C137" t="str">
            <v>아트델리 압솔뤼 라 볼륨 드 쿠션 21호 본품(A)</v>
          </cell>
          <cell r="N137">
            <v>0</v>
          </cell>
        </row>
        <row r="138">
          <cell r="C138" t="str">
            <v>아트델리 압솔뤼 라 볼륨 드 쿠션 21호 본품(B)</v>
          </cell>
          <cell r="N138">
            <v>0</v>
          </cell>
        </row>
        <row r="139">
          <cell r="C139" t="str">
            <v>아트델리 압솔뤼 라 볼륨 드 쿠션 21호 본품(C)</v>
          </cell>
        </row>
        <row r="140">
          <cell r="C140" t="str">
            <v>아트델리 압솔뤼 라 볼륨 드 쿠션 21호 리필</v>
          </cell>
          <cell r="I140">
            <v>0</v>
          </cell>
          <cell r="N140">
            <v>0</v>
          </cell>
        </row>
        <row r="141">
          <cell r="C141" t="str">
            <v>아트델리 압솔뤼 라 볼륨 드 쿠션 23호 본품(A)</v>
          </cell>
          <cell r="D141">
            <v>0</v>
          </cell>
          <cell r="I141">
            <v>0</v>
          </cell>
          <cell r="M141">
            <v>0</v>
          </cell>
          <cell r="N141">
            <v>0</v>
          </cell>
        </row>
        <row r="142">
          <cell r="C142" t="str">
            <v>아트델리 압솔뤼 라 볼륨 드 쿠션 23호 본품(B)</v>
          </cell>
          <cell r="D142">
            <v>0</v>
          </cell>
          <cell r="I142">
            <v>0</v>
          </cell>
          <cell r="M142">
            <v>0</v>
          </cell>
          <cell r="N142">
            <v>0</v>
          </cell>
        </row>
        <row r="143">
          <cell r="C143" t="str">
            <v>아트델리 압솔뤼 라 볼륨 드 쿠션 23호 본품(C)</v>
          </cell>
        </row>
        <row r="144">
          <cell r="C144" t="str">
            <v>아트델리 압솔뤼 라 볼륨 드 쿠션 23호 리필</v>
          </cell>
          <cell r="D144">
            <v>0</v>
          </cell>
          <cell r="I144">
            <v>0</v>
          </cell>
          <cell r="M144">
            <v>0</v>
          </cell>
          <cell r="N144">
            <v>0</v>
          </cell>
        </row>
        <row r="145">
          <cell r="C145" t="str">
            <v>아트델리 압솔뤼 프레스트지 울트라 화이트닝 앰플</v>
          </cell>
          <cell r="N145">
            <v>0</v>
          </cell>
        </row>
        <row r="146">
          <cell r="C146" t="str">
            <v>아트델리 압솔뤼 라 부름 드 세럼(미스트)</v>
          </cell>
          <cell r="D146">
            <v>0</v>
          </cell>
          <cell r="I146">
            <v>0</v>
          </cell>
          <cell r="M146">
            <v>0</v>
          </cell>
          <cell r="N146">
            <v>0</v>
          </cell>
        </row>
        <row r="147">
          <cell r="C147" t="str">
            <v>아트델리 압솔뤼 에이지 리커버리 아이크림 포 올</v>
          </cell>
          <cell r="D147">
            <v>0</v>
          </cell>
          <cell r="I147">
            <v>0</v>
          </cell>
          <cell r="M147">
            <v>0</v>
          </cell>
          <cell r="N147">
            <v>0</v>
          </cell>
        </row>
        <row r="148">
          <cell r="C148" t="str">
            <v>아트델리 압솔뤼 퓨리파잉 브라이트닝 클렌져</v>
          </cell>
          <cell r="D148">
            <v>0</v>
          </cell>
          <cell r="I148">
            <v>0</v>
          </cell>
          <cell r="M148">
            <v>0</v>
          </cell>
          <cell r="N148">
            <v>0</v>
          </cell>
        </row>
        <row r="149">
          <cell r="C149" t="str">
            <v>비닐퍼프(1P)</v>
          </cell>
          <cell r="N149">
            <v>0</v>
          </cell>
        </row>
        <row r="150">
          <cell r="C150" t="str">
            <v>아트델리 압솔뤼 롱웨어 벨벳 립스틱 104호 허그로즈</v>
          </cell>
        </row>
        <row r="151">
          <cell r="C151" t="str">
            <v>아트델리 압솔뤼 롱웨어 벨벳 립스틱 105호 빈티지브릭</v>
          </cell>
        </row>
        <row r="152">
          <cell r="C152" t="str">
            <v>아트델리 압솔뤼 롱웨어 벨벳 립스틱 106호 루비레드</v>
          </cell>
        </row>
        <row r="153">
          <cell r="C153" t="str">
            <v>아트델리 압솔뤼 멀티 아이칼라 팔레트</v>
          </cell>
        </row>
        <row r="154">
          <cell r="C154" t="str">
            <v>아트델리4 단품 소계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</row>
        <row r="155">
          <cell r="C155" t="str">
            <v>로얄비 슈퍼 모이스쳐 바이옴 캡슐 앰플 30개입</v>
          </cell>
        </row>
        <row r="156">
          <cell r="C156" t="str">
            <v>로얄비 슈퍼 모이스쳐 바이옴 캡슐 앰플 파우치</v>
          </cell>
        </row>
        <row r="157">
          <cell r="C157" t="str">
            <v>로얄비 앰플 소계</v>
          </cell>
          <cell r="D157">
            <v>0</v>
          </cell>
          <cell r="E157">
            <v>0</v>
          </cell>
          <cell r="F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</row>
        <row r="158">
          <cell r="C158" t="str">
            <v>아트 플라워 더블 파워 에센스 커버 팩트 21호 본품</v>
          </cell>
        </row>
        <row r="159">
          <cell r="C159" t="str">
            <v>아트 플라워 더블 파워 에센스 커버 팩트 21호 리필</v>
          </cell>
        </row>
        <row r="160">
          <cell r="C160" t="str">
            <v>아트 플라워 더블 파워 에센스 커버 팩트 23호 본품</v>
          </cell>
        </row>
        <row r="161">
          <cell r="C161" t="str">
            <v>아트 플라워 더블 파워 에센스 커버 팩트 23호 리필</v>
          </cell>
        </row>
        <row r="162">
          <cell r="C162" t="str">
            <v>아트 플라워 더블 파워 에센스 커버 팩트 진동기기</v>
          </cell>
        </row>
        <row r="163">
          <cell r="C163" t="str">
            <v>아트 플라워 더블 파워 에센스 커버 팩트 기기퍼프</v>
          </cell>
        </row>
        <row r="164">
          <cell r="C164" t="str">
            <v>퍼팩트스킨 플라워 팝립 1호 틴티드 홀릭</v>
          </cell>
        </row>
        <row r="165">
          <cell r="C165" t="str">
            <v>퍼팩트스킨 플라워 팝립 2호 틴티드 시크릿 소울</v>
          </cell>
        </row>
        <row r="166">
          <cell r="C166" t="str">
            <v>퍼팩트스킨 플라워 팝립 3호 틴티드 로멘틱 칠리</v>
          </cell>
        </row>
        <row r="167">
          <cell r="C167" t="str">
            <v>퍼팩트스킨 크리미 틴티드 컬러밤 101호</v>
          </cell>
        </row>
        <row r="168">
          <cell r="C168" t="str">
            <v>퍼팩트스킨 크리미 틴티드 컬러밤 102호</v>
          </cell>
        </row>
        <row r="169">
          <cell r="C169" t="str">
            <v>퍼팩트스킨 크리미 틴티드 컬러밤 103호</v>
          </cell>
        </row>
        <row r="170">
          <cell r="C170" t="str">
            <v>아트팩트 단품 소계</v>
          </cell>
          <cell r="D170">
            <v>0</v>
          </cell>
          <cell r="E170">
            <v>0</v>
          </cell>
          <cell r="F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</row>
        <row r="171">
          <cell r="C171" t="str">
            <v>퍼팩트스킨 더마클라센 슈퍼볼륨 네츄럴 샴푸(자몽)</v>
          </cell>
        </row>
        <row r="172">
          <cell r="C172" t="str">
            <v>퍼팩트스킨 더마클라센 슈퍼볼륨 네츄럴 샴푸(자몽) 리필</v>
          </cell>
        </row>
        <row r="173">
          <cell r="C173" t="str">
            <v>퍼팩트스킨 더마클라센 슈퍼볼륨 네츄럴 샴푸(자몽) 100ml</v>
          </cell>
        </row>
        <row r="174">
          <cell r="C174" t="str">
            <v>퍼팩트스킨 더마클라센 슈퍼볼륨 네츄럴 샴푸(자몽) 7ml 5개입</v>
          </cell>
        </row>
        <row r="175">
          <cell r="C175" t="str">
            <v xml:space="preserve">퍼팩트스킨 더마클라센 슈퍼볼륨 네츄럴 샴푸(자몽) 7ml </v>
          </cell>
        </row>
        <row r="176">
          <cell r="C176" t="str">
            <v>퍼팩트스킨 더마클라센 슈퍼볼륨 네츄럴 샴푸(레몬그라스)</v>
          </cell>
        </row>
        <row r="177">
          <cell r="C177" t="str">
            <v>퍼팩트스킨 더마클라센 슈퍼볼륨 네츄럴 샴푸(레몬그라스) 리필</v>
          </cell>
        </row>
        <row r="178">
          <cell r="C178" t="str">
            <v>퍼팩트스킨 더마클라센 슈퍼볼륨 네츄럴 샴푸(레몬그라스) 100ml</v>
          </cell>
        </row>
        <row r="179">
          <cell r="C179" t="str">
            <v>퍼팩트스킨 더마클라센 슈퍼볼륨 네츄럴 샴푸(레몬그라스) 7ml 5개입</v>
          </cell>
        </row>
        <row r="180">
          <cell r="C180" t="str">
            <v xml:space="preserve">퍼팩트스킨 더마클라센 슈퍼볼륨 네츄럴 샴푸(자몽) 7ml </v>
          </cell>
        </row>
        <row r="181">
          <cell r="C181" t="str">
            <v>더마클라센 슈퍼볼륨 두피 마사지 브러쉬</v>
          </cell>
        </row>
        <row r="182">
          <cell r="C182" t="str">
            <v>샴푸2 단품 소계</v>
          </cell>
          <cell r="D182">
            <v>0</v>
          </cell>
          <cell r="E182">
            <v>0</v>
          </cell>
          <cell r="F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</row>
        <row r="183">
          <cell r="C183" t="str">
            <v>투웨니락 내추럴 글로우 에센스 커버팩트 21호 본품</v>
          </cell>
        </row>
        <row r="184">
          <cell r="C184" t="str">
            <v>투웨니락 내추럴 글로우 에센스 커버팩트 21호 리필</v>
          </cell>
        </row>
        <row r="185">
          <cell r="C185" t="str">
            <v>투웨니락 내추럴 글로우 에센스 커버팩트 21호 무료체험분</v>
          </cell>
        </row>
        <row r="186">
          <cell r="C186" t="str">
            <v>투웨니락 내추럴 글로우 에센스 커버팩트 23호 본품</v>
          </cell>
        </row>
        <row r="187">
          <cell r="C187" t="str">
            <v>투웨니락 내추럴 글로우 에센스 커버팩트 23호 리필</v>
          </cell>
        </row>
        <row r="188">
          <cell r="C188" t="str">
            <v>투웨니락 내추럴 글로우 에센스 커버팩트 23호 무료체험분</v>
          </cell>
        </row>
        <row r="189">
          <cell r="C189" t="str">
            <v>투웨니락 내추럴 글로우 립밤 1호(로즈핑크)</v>
          </cell>
        </row>
        <row r="190">
          <cell r="C190" t="str">
            <v>투웨니락 내추럴 글로우 립스틱 2호(레드칠리)</v>
          </cell>
        </row>
        <row r="191">
          <cell r="C191" t="str">
            <v>투웨니락 내추럴 글로우 립스틱 3호(샤인플럼)</v>
          </cell>
        </row>
        <row r="192">
          <cell r="C192" t="str">
            <v>투웨니락 내추럴 글로우 립스틱 4호</v>
          </cell>
        </row>
        <row r="193">
          <cell r="C193" t="str">
            <v>투웨니락 내추럴 글로우 립스틱 5호</v>
          </cell>
        </row>
        <row r="194">
          <cell r="C194" t="str">
            <v>투웨니락 내추럴 글로우 에센스 커버 팩트 케이스</v>
          </cell>
        </row>
        <row r="195">
          <cell r="C195" t="str">
            <v>투웨니락 내추럴 글로우 에센스 커버 팩트 에센스 토너</v>
          </cell>
        </row>
        <row r="196">
          <cell r="C196" t="str">
            <v>20Lock 단품 소계</v>
          </cell>
          <cell r="D196">
            <v>0</v>
          </cell>
          <cell r="E196">
            <v>0</v>
          </cell>
          <cell r="F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</row>
        <row r="197">
          <cell r="C197" t="str">
            <v>퍼팩트스킨 더마클라센 굿바이 헤어로스 워터 투 크림 트리트먼트</v>
          </cell>
        </row>
        <row r="198">
          <cell r="C198" t="str">
            <v>퍼팩트스킨 더마클라센 굿바이 헤어로스 워터 투 크림 트리트먼트 35ml</v>
          </cell>
        </row>
        <row r="199">
          <cell r="C199" t="str">
            <v>트리트먼트 단품 소계</v>
          </cell>
          <cell r="D199">
            <v>0</v>
          </cell>
          <cell r="E199">
            <v>0</v>
          </cell>
          <cell r="F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</row>
        <row r="200">
          <cell r="C200" t="str">
            <v>퍼팩트스킨 더마클라센 굿바이 헤어로스 샴푸 1,000ml(로즈마리)</v>
          </cell>
        </row>
        <row r="201">
          <cell r="C201" t="str">
            <v>퍼팩트스킨 더마클라센 굿바이 헤어로스 샴푸 1,000ml(레몬그라스)</v>
          </cell>
        </row>
        <row r="202">
          <cell r="C202" t="str">
            <v>퍼팩트스킨 더마클라센 굿바이 헤어로스 샴푸 500ml(로즈마리)</v>
          </cell>
        </row>
        <row r="203">
          <cell r="C203" t="str">
            <v>퍼팩트스킨 더마클라센 굿바이 헤어로스 샴푸 100ml(로즈마리)</v>
          </cell>
        </row>
        <row r="204">
          <cell r="C204" t="str">
            <v>퍼팩트스킨 더마클라센 굿바이 헤어로스 샴푸 샘플(로즈마리)</v>
          </cell>
        </row>
        <row r="205">
          <cell r="C205" t="str">
            <v>퍼팩트스킨 더마클라센 굿바이 헤어로스 샴푸 500ml(레몬그라스)</v>
          </cell>
        </row>
        <row r="206">
          <cell r="C206" t="str">
            <v>퍼팩트스킨 더마클라센 굿바이 헤어로스 샴푸 100ml(레몬그라스)</v>
          </cell>
        </row>
        <row r="207">
          <cell r="C207" t="str">
            <v>퍼팩트스킨 더마클라센 굿바이 헤어로스 샴푸 샘플(레몬그라스)</v>
          </cell>
        </row>
        <row r="208">
          <cell r="C208" t="str">
            <v>퍼팩트스킨 더마클라센 굿바이 헤어브러쉬(골드/실버)</v>
          </cell>
        </row>
        <row r="209">
          <cell r="C209" t="str">
            <v>샴푸 단품 소계</v>
          </cell>
          <cell r="D209">
            <v>0</v>
          </cell>
          <cell r="E209">
            <v>0</v>
          </cell>
          <cell r="F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</row>
        <row r="210">
          <cell r="C210" t="str">
            <v>에코 토트백</v>
          </cell>
        </row>
        <row r="211">
          <cell r="C211" t="str">
            <v>에코 토트백(미니)</v>
          </cell>
        </row>
        <row r="212">
          <cell r="C212" t="str">
            <v>슬로우 테라피 삼베 파우치</v>
          </cell>
        </row>
        <row r="213">
          <cell r="C213" t="str">
            <v>플라워 소퍼백</v>
          </cell>
        </row>
        <row r="214">
          <cell r="C214" t="str">
            <v>메르시백(실버)</v>
          </cell>
        </row>
        <row r="215">
          <cell r="C215" t="str">
            <v>메르시백(홀로그램)</v>
          </cell>
        </row>
        <row r="216">
          <cell r="C216" t="str">
            <v>도트메이크업박스(블랙)</v>
          </cell>
        </row>
        <row r="217">
          <cell r="C217" t="str">
            <v>도트메이크업박스(실버)</v>
          </cell>
        </row>
        <row r="218">
          <cell r="C218" t="str">
            <v>원형 메이크업 박스(실버)</v>
          </cell>
        </row>
        <row r="219">
          <cell r="C219" t="str">
            <v>원형 메이크업 박스(골드)</v>
          </cell>
        </row>
        <row r="220">
          <cell r="C220" t="str">
            <v>원형 메이크업 박스</v>
          </cell>
        </row>
        <row r="221">
          <cell r="C221" t="str">
            <v>스팽글 파우치</v>
          </cell>
        </row>
        <row r="222">
          <cell r="C222" t="str">
            <v>입술메이크업 박스(골드)</v>
          </cell>
        </row>
        <row r="223">
          <cell r="C223" t="str">
            <v>입술메이크업 박스(블랙)</v>
          </cell>
        </row>
        <row r="224">
          <cell r="C224" t="str">
            <v>크로커다일 숄더백</v>
          </cell>
        </row>
        <row r="225">
          <cell r="C225" t="str">
            <v>토드백</v>
          </cell>
        </row>
        <row r="226">
          <cell r="C226" t="str">
            <v>파스텔 토드백</v>
          </cell>
        </row>
        <row r="227">
          <cell r="C227" t="str">
            <v>올리비아 하슬러 스타 솔더백</v>
          </cell>
        </row>
        <row r="228">
          <cell r="C228" t="str">
            <v>체인클러치</v>
          </cell>
        </row>
        <row r="229">
          <cell r="C229" t="str">
            <v>트래블 폴딩백</v>
          </cell>
        </row>
        <row r="230">
          <cell r="C230" t="str">
            <v xml:space="preserve">토고 숄더백 </v>
          </cell>
        </row>
        <row r="231">
          <cell r="C231" t="str">
            <v>플라워 쿨러백</v>
          </cell>
        </row>
        <row r="232">
          <cell r="C232" t="str">
            <v>플라워 스파백</v>
          </cell>
        </row>
        <row r="233">
          <cell r="C233" t="str">
            <v>캔버스 에코백</v>
          </cell>
        </row>
        <row r="234">
          <cell r="C234" t="str">
            <v>로즈쿼츠 페이스롤러</v>
          </cell>
        </row>
        <row r="235">
          <cell r="C235" t="str">
            <v>볼링 텀블러</v>
          </cell>
        </row>
        <row r="236">
          <cell r="C236" t="str">
            <v>선글라스</v>
          </cell>
        </row>
        <row r="237">
          <cell r="C237" t="str">
            <v>오데르 리에또 28찜솥/16</v>
          </cell>
        </row>
        <row r="238">
          <cell r="C238" t="str">
            <v>텀블러백 4종</v>
          </cell>
        </row>
        <row r="239">
          <cell r="C239" t="str">
            <v>소피 빅 숄더백(그린/핑크)</v>
          </cell>
        </row>
        <row r="240">
          <cell r="C240" t="str">
            <v>벨라 펀칭백(블루,핑크)</v>
          </cell>
        </row>
        <row r="241">
          <cell r="C241" t="str">
            <v>슈베린 트랜스포머 접이식 캐리어</v>
          </cell>
        </row>
        <row r="242">
          <cell r="C242" t="str">
            <v>폴딩 쇼핑 카트</v>
          </cell>
        </row>
        <row r="243">
          <cell r="C243" t="str">
            <v>양산</v>
          </cell>
        </row>
        <row r="244">
          <cell r="C244" t="str">
            <v>덴탈 마스크</v>
          </cell>
        </row>
        <row r="245">
          <cell r="C245" t="str">
            <v>피플앤코 쇼핑백</v>
          </cell>
        </row>
        <row r="246">
          <cell r="C246" t="str">
            <v>미니 터보 드라이기</v>
          </cell>
        </row>
        <row r="247">
          <cell r="C247" t="str">
            <v>펀칭쇼퍼백</v>
          </cell>
        </row>
        <row r="248">
          <cell r="C248" t="str">
            <v>아트델리 쇼핑백(아이보리)</v>
          </cell>
        </row>
        <row r="249">
          <cell r="C249" t="str">
            <v>키친아트 후라이팬(핑크)</v>
          </cell>
        </row>
        <row r="250">
          <cell r="C250" t="str">
            <v>키친아트 후라이팬</v>
          </cell>
        </row>
        <row r="251">
          <cell r="C251" t="str">
            <v>엘라 드라이기</v>
          </cell>
        </row>
        <row r="252">
          <cell r="C252" t="str">
            <v>피플앤코 메이크업 백(아트델리 뷰티박스)</v>
          </cell>
        </row>
        <row r="253">
          <cell r="C253" t="str">
            <v>스왈로브스키 목걸이</v>
          </cell>
        </row>
        <row r="254">
          <cell r="C254" t="str">
            <v>트윈원 고데기</v>
          </cell>
        </row>
        <row r="255">
          <cell r="C255" t="str">
            <v>킨센스 고데기(퀸나)</v>
          </cell>
        </row>
        <row r="256">
          <cell r="C256" t="str">
            <v>니디아 스팽글 파우치(블루/핑크)</v>
          </cell>
        </row>
        <row r="257">
          <cell r="C257" t="str">
            <v>디오바코 불루링 보틀 350ml</v>
          </cell>
        </row>
        <row r="258">
          <cell r="C258" t="str">
            <v>기모빅 숄 머플러</v>
          </cell>
        </row>
        <row r="259">
          <cell r="C259" t="str">
            <v>뱀피 클러치 백</v>
          </cell>
        </row>
        <row r="260">
          <cell r="C260" t="str">
            <v>진주 목걸이(소)</v>
          </cell>
        </row>
        <row r="261">
          <cell r="C261" t="str">
            <v>진주 목걸이(대)</v>
          </cell>
        </row>
        <row r="262">
          <cell r="C262" t="str">
            <v>프론트 포켓 백(브라운)</v>
          </cell>
        </row>
        <row r="263">
          <cell r="C263" t="str">
            <v>프론트 포켓 백(그레이)</v>
          </cell>
        </row>
        <row r="264">
          <cell r="C264" t="str">
            <v>플릭 호로록 멀티쿠커 (멀티포트)</v>
          </cell>
        </row>
        <row r="265">
          <cell r="C265" t="str">
            <v>치킨아트 라면포트</v>
          </cell>
        </row>
        <row r="266">
          <cell r="C266" t="str">
            <v>스퀘어 캠핑백</v>
          </cell>
        </row>
        <row r="267">
          <cell r="C267" t="str">
            <v>멀티쿠션_퍼프3P_PET포장</v>
          </cell>
        </row>
        <row r="268">
          <cell r="C268" t="str">
            <v>부자재 단품 소계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</row>
        <row r="271">
          <cell r="C271" t="str">
            <v>코드 번호</v>
          </cell>
          <cell r="D271" t="str">
            <v>당일입고</v>
          </cell>
          <cell r="E271" t="str">
            <v>전일재고</v>
          </cell>
          <cell r="F271" t="str">
            <v>현재고</v>
          </cell>
          <cell r="G271" t="str">
            <v>레인보우</v>
          </cell>
          <cell r="H271" t="str">
            <v>사무실로</v>
          </cell>
          <cell r="J271" t="str">
            <v>구성</v>
          </cell>
          <cell r="K271" t="str">
            <v>캐비아크림</v>
          </cell>
          <cell r="L271" t="str">
            <v>캐비아앰플</v>
          </cell>
          <cell r="M271" t="str">
            <v>캐비아앰플(화이트)</v>
          </cell>
        </row>
        <row r="272">
          <cell r="C272">
            <v>145063858</v>
          </cell>
          <cell r="J272">
            <v>9</v>
          </cell>
          <cell r="K272">
            <v>5</v>
          </cell>
          <cell r="M272">
            <v>4</v>
          </cell>
        </row>
        <row r="273">
          <cell r="C273">
            <v>145063804</v>
          </cell>
          <cell r="J273">
            <v>4</v>
          </cell>
          <cell r="K273">
            <v>2</v>
          </cell>
          <cell r="M273">
            <v>2</v>
          </cell>
        </row>
        <row r="274">
          <cell r="J274">
            <v>0</v>
          </cell>
        </row>
        <row r="275">
          <cell r="J275">
            <v>0</v>
          </cell>
        </row>
        <row r="276">
          <cell r="J276">
            <v>0</v>
          </cell>
        </row>
        <row r="277">
          <cell r="J277">
            <v>0</v>
          </cell>
        </row>
        <row r="279">
          <cell r="J279">
            <v>0</v>
          </cell>
        </row>
        <row r="280">
          <cell r="J280">
            <v>0</v>
          </cell>
        </row>
        <row r="281">
          <cell r="J281">
            <v>0</v>
          </cell>
        </row>
        <row r="282">
          <cell r="J282" t="str">
            <v>당일 입고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</row>
        <row r="283">
          <cell r="J283" t="str">
            <v>전일 재고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</row>
        <row r="284">
          <cell r="J284" t="str">
            <v>당일+전일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</row>
        <row r="285">
          <cell r="J285" t="str">
            <v>현재고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</row>
        <row r="286">
          <cell r="J286" t="str">
            <v>사무실로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</row>
        <row r="287">
          <cell r="J287" t="str">
            <v>레인보우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</row>
        <row r="288">
          <cell r="J288" t="str">
            <v>고객판매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</row>
        <row r="290">
          <cell r="C290" t="str">
            <v>코드 번호</v>
          </cell>
          <cell r="D290" t="str">
            <v>당일입고</v>
          </cell>
          <cell r="E290" t="str">
            <v>전일재고</v>
          </cell>
          <cell r="F290" t="str">
            <v>현재고</v>
          </cell>
          <cell r="G290" t="str">
            <v>레인보우</v>
          </cell>
          <cell r="H290" t="str">
            <v>사무실로</v>
          </cell>
          <cell r="J290" t="str">
            <v>구성</v>
          </cell>
          <cell r="K290" t="str">
            <v>그린</v>
          </cell>
          <cell r="L290" t="str">
            <v>핑크</v>
          </cell>
          <cell r="M290" t="str">
            <v>블랙</v>
          </cell>
          <cell r="N290" t="str">
            <v>리필</v>
          </cell>
        </row>
        <row r="291">
          <cell r="C291">
            <v>146786134</v>
          </cell>
          <cell r="E291">
            <v>0</v>
          </cell>
          <cell r="F291">
            <v>0</v>
          </cell>
          <cell r="J291">
            <v>5</v>
          </cell>
          <cell r="K291">
            <v>1</v>
          </cell>
          <cell r="M291">
            <v>1</v>
          </cell>
          <cell r="N291">
            <v>2</v>
          </cell>
        </row>
        <row r="292">
          <cell r="C292">
            <v>146785975</v>
          </cell>
          <cell r="E292">
            <v>42</v>
          </cell>
          <cell r="F292">
            <v>42</v>
          </cell>
          <cell r="J292">
            <v>12</v>
          </cell>
          <cell r="K292">
            <v>2</v>
          </cell>
          <cell r="M292">
            <v>2</v>
          </cell>
          <cell r="N292">
            <v>6</v>
          </cell>
        </row>
        <row r="293">
          <cell r="C293">
            <v>146016154</v>
          </cell>
          <cell r="E293">
            <v>104</v>
          </cell>
          <cell r="F293">
            <v>104</v>
          </cell>
          <cell r="J293">
            <v>7</v>
          </cell>
          <cell r="K293">
            <v>2</v>
          </cell>
          <cell r="M293">
            <v>1</v>
          </cell>
          <cell r="N293">
            <v>3</v>
          </cell>
        </row>
        <row r="294">
          <cell r="C294">
            <v>146016202</v>
          </cell>
          <cell r="E294">
            <v>142</v>
          </cell>
          <cell r="F294">
            <v>142</v>
          </cell>
          <cell r="J294">
            <v>4</v>
          </cell>
          <cell r="M294">
            <v>2</v>
          </cell>
          <cell r="N294">
            <v>2</v>
          </cell>
        </row>
        <row r="295">
          <cell r="E295">
            <v>0</v>
          </cell>
          <cell r="J295">
            <v>0</v>
          </cell>
        </row>
        <row r="296">
          <cell r="E296">
            <v>0</v>
          </cell>
          <cell r="J296">
            <v>0</v>
          </cell>
        </row>
        <row r="297">
          <cell r="J297">
            <v>0</v>
          </cell>
        </row>
        <row r="298">
          <cell r="J298">
            <v>0</v>
          </cell>
        </row>
        <row r="299">
          <cell r="J299">
            <v>0</v>
          </cell>
        </row>
        <row r="300">
          <cell r="J300">
            <v>0</v>
          </cell>
        </row>
        <row r="301">
          <cell r="J301">
            <v>0</v>
          </cell>
        </row>
        <row r="302">
          <cell r="J302">
            <v>0</v>
          </cell>
        </row>
        <row r="303">
          <cell r="J303" t="str">
            <v>당일 입고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</row>
        <row r="304">
          <cell r="J304" t="str">
            <v>전일 재고</v>
          </cell>
          <cell r="K304">
            <v>292</v>
          </cell>
          <cell r="L304">
            <v>0</v>
          </cell>
          <cell r="M304">
            <v>472</v>
          </cell>
          <cell r="N304">
            <v>848</v>
          </cell>
        </row>
        <row r="305">
          <cell r="J305" t="str">
            <v>당일+전일</v>
          </cell>
          <cell r="K305">
            <v>292</v>
          </cell>
          <cell r="L305">
            <v>0</v>
          </cell>
          <cell r="M305">
            <v>472</v>
          </cell>
          <cell r="N305">
            <v>848</v>
          </cell>
        </row>
        <row r="306">
          <cell r="J306" t="str">
            <v>현재고</v>
          </cell>
          <cell r="K306">
            <v>292</v>
          </cell>
          <cell r="L306">
            <v>0</v>
          </cell>
          <cell r="M306">
            <v>472</v>
          </cell>
          <cell r="N306">
            <v>848</v>
          </cell>
        </row>
        <row r="307">
          <cell r="J307" t="str">
            <v>사무실로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</row>
        <row r="308">
          <cell r="J308" t="str">
            <v>레인보우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</row>
        <row r="309">
          <cell r="J309" t="str">
            <v>고객판매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</row>
        <row r="311">
          <cell r="C311" t="str">
            <v>코드 번호</v>
          </cell>
          <cell r="D311" t="str">
            <v>당일입고</v>
          </cell>
          <cell r="E311" t="str">
            <v>전일재고</v>
          </cell>
          <cell r="F311" t="str">
            <v>현재고</v>
          </cell>
          <cell r="G311" t="str">
            <v>레인보우</v>
          </cell>
          <cell r="H311" t="str">
            <v>사무실로</v>
          </cell>
          <cell r="J311" t="str">
            <v>구성</v>
          </cell>
          <cell r="K311" t="str">
            <v>샴푸</v>
          </cell>
        </row>
        <row r="312">
          <cell r="H312">
            <v>0</v>
          </cell>
          <cell r="J312">
            <v>5</v>
          </cell>
          <cell r="K312">
            <v>5</v>
          </cell>
        </row>
        <row r="313">
          <cell r="H313">
            <v>0</v>
          </cell>
          <cell r="J313">
            <v>8</v>
          </cell>
          <cell r="K313">
            <v>8</v>
          </cell>
        </row>
        <row r="314">
          <cell r="J314">
            <v>5</v>
          </cell>
          <cell r="K314">
            <v>5</v>
          </cell>
        </row>
        <row r="315">
          <cell r="E315">
            <v>0</v>
          </cell>
          <cell r="F315">
            <v>0</v>
          </cell>
          <cell r="J315">
            <v>8</v>
          </cell>
          <cell r="K315">
            <v>8</v>
          </cell>
        </row>
        <row r="316">
          <cell r="J316">
            <v>5</v>
          </cell>
          <cell r="K316">
            <v>5</v>
          </cell>
        </row>
        <row r="317">
          <cell r="J317">
            <v>8</v>
          </cell>
          <cell r="K317">
            <v>8</v>
          </cell>
        </row>
        <row r="318">
          <cell r="E318">
            <v>0</v>
          </cell>
          <cell r="J318">
            <v>5</v>
          </cell>
          <cell r="K318">
            <v>5</v>
          </cell>
        </row>
        <row r="319">
          <cell r="E319">
            <v>0</v>
          </cell>
          <cell r="J319">
            <v>8</v>
          </cell>
          <cell r="K319">
            <v>8</v>
          </cell>
        </row>
        <row r="320">
          <cell r="J320">
            <v>0</v>
          </cell>
        </row>
        <row r="321">
          <cell r="J321">
            <v>0</v>
          </cell>
        </row>
        <row r="322">
          <cell r="J322" t="str">
            <v>당일 입고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</row>
        <row r="323">
          <cell r="J323" t="str">
            <v>전일 재고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</row>
        <row r="324">
          <cell r="J324" t="str">
            <v>당일+전일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</row>
        <row r="325">
          <cell r="J325" t="str">
            <v>현재고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</row>
        <row r="326">
          <cell r="J326" t="str">
            <v>사무실로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</row>
        <row r="327">
          <cell r="J327" t="str">
            <v>레인보우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</row>
        <row r="328">
          <cell r="J328" t="str">
            <v>고객판매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</row>
        <row r="330">
          <cell r="C330" t="str">
            <v>코드 번호</v>
          </cell>
          <cell r="D330" t="str">
            <v>당일입고</v>
          </cell>
          <cell r="E330" t="str">
            <v>전일재고</v>
          </cell>
          <cell r="F330" t="str">
            <v>현재고</v>
          </cell>
          <cell r="G330" t="str">
            <v>레인보우</v>
          </cell>
          <cell r="H330" t="str">
            <v>사무실로</v>
          </cell>
          <cell r="J330" t="str">
            <v>구성</v>
          </cell>
          <cell r="K330" t="str">
            <v>001호</v>
          </cell>
          <cell r="L330" t="str">
            <v>002호</v>
          </cell>
          <cell r="M330" t="str">
            <v>003호</v>
          </cell>
          <cell r="N330" t="str">
            <v>004호</v>
          </cell>
        </row>
        <row r="331">
          <cell r="C331">
            <v>146210022</v>
          </cell>
          <cell r="E331">
            <v>0</v>
          </cell>
          <cell r="G331">
            <v>0</v>
          </cell>
          <cell r="J331">
            <v>7</v>
          </cell>
          <cell r="K331">
            <v>1</v>
          </cell>
          <cell r="L331">
            <v>1</v>
          </cell>
          <cell r="M331">
            <v>1</v>
          </cell>
          <cell r="N331">
            <v>1</v>
          </cell>
        </row>
        <row r="332">
          <cell r="C332">
            <v>146209929</v>
          </cell>
          <cell r="J332">
            <v>5</v>
          </cell>
          <cell r="K332">
            <v>1</v>
          </cell>
          <cell r="L332">
            <v>1</v>
          </cell>
          <cell r="M332">
            <v>1</v>
          </cell>
          <cell r="N332">
            <v>1</v>
          </cell>
        </row>
        <row r="333">
          <cell r="C333">
            <v>146209929</v>
          </cell>
          <cell r="J333">
            <v>5</v>
          </cell>
          <cell r="K333">
            <v>1</v>
          </cell>
          <cell r="L333">
            <v>1</v>
          </cell>
          <cell r="M333">
            <v>1</v>
          </cell>
          <cell r="N333">
            <v>1</v>
          </cell>
        </row>
        <row r="334">
          <cell r="C334">
            <v>146209929</v>
          </cell>
          <cell r="J334">
            <v>5</v>
          </cell>
          <cell r="K334">
            <v>1</v>
          </cell>
          <cell r="L334">
            <v>1</v>
          </cell>
          <cell r="M334">
            <v>1</v>
          </cell>
          <cell r="N334">
            <v>1</v>
          </cell>
        </row>
        <row r="339">
          <cell r="J339">
            <v>0</v>
          </cell>
        </row>
        <row r="340">
          <cell r="J340">
            <v>0</v>
          </cell>
        </row>
        <row r="341">
          <cell r="J341" t="str">
            <v>당일 입고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</row>
        <row r="342">
          <cell r="J342" t="str">
            <v>전일 재고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</row>
        <row r="343">
          <cell r="J343" t="str">
            <v>당일+전일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</row>
        <row r="344">
          <cell r="J344" t="str">
            <v>현재고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</row>
        <row r="345">
          <cell r="J345" t="str">
            <v>사무실로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</row>
        <row r="346">
          <cell r="J346" t="str">
            <v>레인보우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</row>
        <row r="347">
          <cell r="J347" t="str">
            <v>고객판매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</row>
        <row r="351">
          <cell r="C351" t="str">
            <v>코드 번호</v>
          </cell>
          <cell r="D351" t="str">
            <v>당일입고</v>
          </cell>
          <cell r="E351" t="str">
            <v>전일재고</v>
          </cell>
          <cell r="F351" t="str">
            <v>현재고</v>
          </cell>
          <cell r="G351" t="str">
            <v>레인보우</v>
          </cell>
          <cell r="H351" t="str">
            <v>사무실로</v>
          </cell>
          <cell r="J351" t="str">
            <v>구성</v>
          </cell>
          <cell r="K351" t="str">
            <v>50미리</v>
          </cell>
          <cell r="L351" t="str">
            <v>20미리</v>
          </cell>
        </row>
        <row r="352">
          <cell r="C352">
            <v>146910823</v>
          </cell>
          <cell r="D352">
            <v>99</v>
          </cell>
          <cell r="E352">
            <v>99</v>
          </cell>
          <cell r="F352">
            <v>79</v>
          </cell>
          <cell r="G352">
            <v>0</v>
          </cell>
          <cell r="J352">
            <v>160</v>
          </cell>
          <cell r="K352">
            <v>2</v>
          </cell>
        </row>
        <row r="353">
          <cell r="C353">
            <v>146910883</v>
          </cell>
          <cell r="D353">
            <v>399</v>
          </cell>
          <cell r="E353">
            <v>399</v>
          </cell>
          <cell r="F353">
            <v>292</v>
          </cell>
          <cell r="J353">
            <v>1172</v>
          </cell>
          <cell r="K353">
            <v>4</v>
          </cell>
        </row>
        <row r="354">
          <cell r="J354">
            <v>0</v>
          </cell>
        </row>
        <row r="355">
          <cell r="J355">
            <v>0</v>
          </cell>
        </row>
        <row r="360">
          <cell r="J360">
            <v>0</v>
          </cell>
        </row>
        <row r="361">
          <cell r="J361">
            <v>0</v>
          </cell>
        </row>
        <row r="362">
          <cell r="J362" t="str">
            <v>당일 입고</v>
          </cell>
          <cell r="K362">
            <v>1794</v>
          </cell>
          <cell r="L362">
            <v>0</v>
          </cell>
          <cell r="M362">
            <v>0</v>
          </cell>
          <cell r="N362">
            <v>0</v>
          </cell>
        </row>
        <row r="363">
          <cell r="J363" t="str">
            <v>전일 재고</v>
          </cell>
          <cell r="K363">
            <v>1794</v>
          </cell>
          <cell r="L363">
            <v>0</v>
          </cell>
          <cell r="M363">
            <v>0</v>
          </cell>
          <cell r="N363">
            <v>0</v>
          </cell>
        </row>
        <row r="364">
          <cell r="J364" t="str">
            <v>당일+전일</v>
          </cell>
          <cell r="K364">
            <v>3588</v>
          </cell>
          <cell r="L364">
            <v>0</v>
          </cell>
          <cell r="M364">
            <v>0</v>
          </cell>
          <cell r="N364">
            <v>0</v>
          </cell>
        </row>
        <row r="365">
          <cell r="J365" t="str">
            <v>현재고</v>
          </cell>
          <cell r="K365">
            <v>1326</v>
          </cell>
          <cell r="L365">
            <v>0</v>
          </cell>
          <cell r="M365">
            <v>0</v>
          </cell>
          <cell r="N365">
            <v>0</v>
          </cell>
        </row>
        <row r="366">
          <cell r="J366" t="str">
            <v>사무실로</v>
          </cell>
          <cell r="K366">
            <v>0</v>
          </cell>
          <cell r="L366">
            <v>0</v>
          </cell>
          <cell r="M366">
            <v>0</v>
          </cell>
          <cell r="N366">
            <v>0</v>
          </cell>
        </row>
        <row r="367">
          <cell r="J367" t="str">
            <v>레인보우</v>
          </cell>
          <cell r="K367">
            <v>0</v>
          </cell>
          <cell r="L367">
            <v>0</v>
          </cell>
          <cell r="M367">
            <v>0</v>
          </cell>
          <cell r="N367">
            <v>0</v>
          </cell>
        </row>
        <row r="368">
          <cell r="J368" t="str">
            <v>고객판매</v>
          </cell>
          <cell r="K368">
            <v>2262</v>
          </cell>
          <cell r="L368">
            <v>0</v>
          </cell>
          <cell r="M368">
            <v>0</v>
          </cell>
          <cell r="N368">
            <v>0</v>
          </cell>
        </row>
      </sheetData>
      <sheetData sheetId="421">
        <row r="2">
          <cell r="L2">
            <v>44925</v>
          </cell>
        </row>
        <row r="4">
          <cell r="C4" t="str">
            <v>제품명</v>
          </cell>
          <cell r="D4" t="str">
            <v>전일재고</v>
          </cell>
          <cell r="E4" t="str">
            <v>당일입고</v>
          </cell>
          <cell r="I4" t="str">
            <v>당일출고</v>
          </cell>
          <cell r="N4" t="str">
            <v>당일재고</v>
          </cell>
        </row>
        <row r="5">
          <cell r="E5" t="str">
            <v>제조원</v>
          </cell>
          <cell r="F5" t="str">
            <v>사무실</v>
          </cell>
          <cell r="G5" t="str">
            <v>레인보우</v>
          </cell>
          <cell r="I5" t="str">
            <v>고객판매</v>
          </cell>
          <cell r="J5" t="str">
            <v>제조원</v>
          </cell>
          <cell r="K5" t="str">
            <v>사무실A</v>
          </cell>
          <cell r="L5" t="str">
            <v>사무실B</v>
          </cell>
          <cell r="M5" t="str">
            <v>레인보우</v>
          </cell>
        </row>
        <row r="6">
          <cell r="C6" t="str">
            <v>총 계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</row>
        <row r="7">
          <cell r="C7" t="str">
            <v>슬로우테라피 구슬 앰플 마스크 유칼립투스 진정(10개입)</v>
          </cell>
        </row>
        <row r="8">
          <cell r="C8" t="str">
            <v>슬로우테라피 구슬 앰플 마스크 유칼립투스 진정</v>
          </cell>
        </row>
        <row r="9">
          <cell r="C9" t="str">
            <v>슬로우테라피 구슬 앰플 마스크 브라이토닝 비타(10개입)</v>
          </cell>
        </row>
        <row r="10">
          <cell r="C10" t="str">
            <v>슬로우테라피 구슬 앰플 마스크 브라이토닝 비타</v>
          </cell>
        </row>
        <row r="11">
          <cell r="C11" t="str">
            <v>슬로우테라피 구슬 앰플 마스크 그린토마토 모공(10개입)</v>
          </cell>
        </row>
        <row r="12">
          <cell r="C12" t="str">
            <v>슬로우테라피 구슬 앰플 마스크 그린토마토 모공</v>
          </cell>
        </row>
        <row r="13">
          <cell r="C13" t="str">
            <v>슬로우테라피 구슬 앰플 마스크 화이트밀크 브라이트닝(10개입)</v>
          </cell>
        </row>
        <row r="14">
          <cell r="C14" t="str">
            <v>슬로우테라피 구슬 앰플 마스크 화이트밀크 브라이트닝</v>
          </cell>
        </row>
        <row r="15">
          <cell r="C15" t="str">
            <v>슬로우테라피 구슬 앰플 마스크 카멜리아 탄력(10개입)</v>
          </cell>
        </row>
        <row r="16">
          <cell r="C16" t="str">
            <v>슬로우테라피 구슬 앰플 마스크 카멜리아 탄력</v>
          </cell>
        </row>
        <row r="17">
          <cell r="C17" t="str">
            <v>슬로우테라피 구슬앰플 마스크 소계</v>
          </cell>
        </row>
        <row r="18">
          <cell r="C18" t="str">
            <v>장로젯 라부 셀룰라 앰플 엘릭시어 엑스이피018 50미리</v>
          </cell>
          <cell r="E18">
            <v>0</v>
          </cell>
        </row>
        <row r="19">
          <cell r="C19" t="str">
            <v>장로젯 라부 셀룰라 앰플 엘릭시어 엑스이피018 20미리</v>
          </cell>
          <cell r="E19">
            <v>0</v>
          </cell>
        </row>
        <row r="21">
          <cell r="C21" t="str">
            <v>블랙 체인지 샴푸(자연갈색)</v>
          </cell>
          <cell r="N21">
            <v>0</v>
          </cell>
        </row>
        <row r="22">
          <cell r="C22" t="str">
            <v>블랙 체인지 샴푸(흑갈색)</v>
          </cell>
        </row>
        <row r="23">
          <cell r="C23" t="str">
            <v>블랙 체인지 샴푸 소계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  <row r="24">
          <cell r="C24" t="str">
            <v>듀얼웨어 립 글로우밤001</v>
          </cell>
          <cell r="N24">
            <v>0</v>
          </cell>
        </row>
        <row r="25">
          <cell r="C25" t="str">
            <v>듀얼웨어 립 글로우밤002</v>
          </cell>
          <cell r="N25">
            <v>0</v>
          </cell>
        </row>
        <row r="26">
          <cell r="C26" t="str">
            <v>듀얼웨어 립 글로우밤003</v>
          </cell>
          <cell r="N26">
            <v>0</v>
          </cell>
        </row>
        <row r="27">
          <cell r="C27" t="str">
            <v>듀얼웨어 립 글로우밤004</v>
          </cell>
          <cell r="N27">
            <v>0</v>
          </cell>
        </row>
        <row r="28">
          <cell r="C28" t="str">
            <v>맥시마이저 립 글로우 밤 001</v>
          </cell>
          <cell r="N28">
            <v>0</v>
          </cell>
        </row>
        <row r="29">
          <cell r="C29" t="str">
            <v>맥시마이저 립 글로우 밤 002</v>
          </cell>
          <cell r="N29">
            <v>0</v>
          </cell>
        </row>
        <row r="30">
          <cell r="C30" t="str">
            <v>맥시마이저 립 글로우 밤 003</v>
          </cell>
          <cell r="N30">
            <v>0</v>
          </cell>
        </row>
        <row r="31">
          <cell r="C31" t="str">
            <v>립 글로우 밤 소계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</row>
        <row r="32">
          <cell r="C32" t="str">
            <v>쟈스 콜라겐 멀티밤</v>
          </cell>
          <cell r="N32">
            <v>0</v>
          </cell>
        </row>
        <row r="33">
          <cell r="C33" t="str">
            <v>쟈스 후르츠 키스 밤(피치코랄)</v>
          </cell>
          <cell r="N33">
            <v>0</v>
          </cell>
        </row>
        <row r="34">
          <cell r="C34" t="str">
            <v>쟈스 콜라겐 세콜지 앰플 미스트</v>
          </cell>
          <cell r="N34">
            <v>0</v>
          </cell>
        </row>
        <row r="35">
          <cell r="C35" t="str">
            <v>쟈스 콜라겐 밀키 크림</v>
          </cell>
        </row>
        <row r="36">
          <cell r="C36" t="str">
            <v>쟈스 콜라겐 밀키 앰플</v>
          </cell>
        </row>
        <row r="37">
          <cell r="C37" t="str">
            <v>쟈스 콜라겐 밀키 아이크림</v>
          </cell>
        </row>
        <row r="38">
          <cell r="C38" t="str">
            <v>쟈스 멀티밤 단품 소계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</row>
        <row r="39">
          <cell r="C39" t="str">
            <v>쟈스 콜라겐 글로우 업 엔젤 밤 (블랙)</v>
          </cell>
        </row>
        <row r="40">
          <cell r="C40" t="str">
            <v>쟈스 콜라겐 글로우 업 엔젤 밤 (핑크)</v>
          </cell>
        </row>
        <row r="41">
          <cell r="C41" t="str">
            <v>쟈스 콜라겐 글로우 업 엔젤 밤 (오렌지)</v>
          </cell>
        </row>
        <row r="42">
          <cell r="C42" t="str">
            <v>쟈스 멀티밤 단품 소계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</row>
        <row r="43">
          <cell r="C43" t="str">
            <v>쟈스 콜라겐 프로 컷 화이트닝 패치 소형 베이지 (일반)</v>
          </cell>
          <cell r="D43">
            <v>0</v>
          </cell>
          <cell r="I43">
            <v>0</v>
          </cell>
          <cell r="K43">
            <v>0</v>
          </cell>
          <cell r="M43">
            <v>0</v>
          </cell>
          <cell r="N43">
            <v>0</v>
          </cell>
        </row>
        <row r="44">
          <cell r="C44" t="str">
            <v>쟈스 콜라겐 프로 컷 화이트닝 패치 소형 (멀티)</v>
          </cell>
          <cell r="D44">
            <v>0</v>
          </cell>
          <cell r="I44">
            <v>0</v>
          </cell>
          <cell r="K44">
            <v>0</v>
          </cell>
          <cell r="M44">
            <v>0</v>
          </cell>
          <cell r="N44">
            <v>0</v>
          </cell>
        </row>
        <row r="45">
          <cell r="C45" t="str">
            <v>쟈스 콜라겐 프로 컷 화이트닝 패치 대형</v>
          </cell>
          <cell r="D45">
            <v>0</v>
          </cell>
          <cell r="I45">
            <v>0</v>
          </cell>
          <cell r="K45">
            <v>0</v>
          </cell>
          <cell r="M45">
            <v>0</v>
          </cell>
          <cell r="N45">
            <v>0</v>
          </cell>
        </row>
        <row r="46">
          <cell r="C46" t="str">
            <v>쟈스 콜라겐 프로 컷 화이트닝 패치 마스크형</v>
          </cell>
          <cell r="D46">
            <v>0</v>
          </cell>
          <cell r="I46">
            <v>0</v>
          </cell>
          <cell r="K46">
            <v>0</v>
          </cell>
          <cell r="M46">
            <v>0</v>
          </cell>
          <cell r="N46">
            <v>0</v>
          </cell>
        </row>
        <row r="47">
          <cell r="C47" t="str">
            <v>쟈스 콜라겐 프로 컷 화이트닝 패치 소형 베이지 파우치</v>
          </cell>
          <cell r="D47">
            <v>0</v>
          </cell>
          <cell r="I47">
            <v>0</v>
          </cell>
          <cell r="K47">
            <v>0</v>
          </cell>
          <cell r="M47">
            <v>0</v>
          </cell>
          <cell r="N47">
            <v>0</v>
          </cell>
        </row>
        <row r="48">
          <cell r="C48" t="str">
            <v>쟈스 선패치 단품 소계</v>
          </cell>
          <cell r="D48">
            <v>0</v>
          </cell>
          <cell r="E48">
            <v>0</v>
          </cell>
          <cell r="F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</row>
        <row r="49">
          <cell r="C49" t="str">
            <v>아트델리 아이밤 멀티쿠션 #그린</v>
          </cell>
        </row>
        <row r="50">
          <cell r="C50" t="str">
            <v>아트델리 아이밤 멀티쿠션 #핑크</v>
          </cell>
        </row>
        <row r="51">
          <cell r="C51" t="str">
            <v>아트델리 아이밤 멀티쿠션 #블랙</v>
          </cell>
        </row>
        <row r="52">
          <cell r="C52" t="str">
            <v>아트델리 아이밤 멀티쿠션 #블랙(리필)</v>
          </cell>
        </row>
        <row r="53">
          <cell r="C53" t="str">
            <v>아트델리 아이밤 멀티쿠션 #퍼플</v>
          </cell>
        </row>
        <row r="54">
          <cell r="C54" t="str">
            <v>아트델리 아이밤 멀티쿠션 #골드</v>
          </cell>
        </row>
        <row r="55">
          <cell r="C55" t="str">
            <v>아트델리 아이밤 멀티쿠션 #레드</v>
          </cell>
        </row>
        <row r="56">
          <cell r="C56" t="str">
            <v>아트델리 멀티쿠션 단품 소계</v>
          </cell>
        </row>
        <row r="57">
          <cell r="C57" t="str">
            <v>칼비사노 엑스트라 캐비아 크림</v>
          </cell>
        </row>
        <row r="58">
          <cell r="C58" t="str">
            <v>칼비사노 엑스트라 캐비아 앰플</v>
          </cell>
        </row>
        <row r="59">
          <cell r="C59" t="str">
            <v>칼비사노 엑스트라 캐비아 앰플(실버)</v>
          </cell>
        </row>
        <row r="60">
          <cell r="C60" t="str">
            <v>칼비사노 퓨어 골드 캐비아 앰플</v>
          </cell>
        </row>
        <row r="61">
          <cell r="C61" t="str">
            <v>칼비사노 1주년 패키지 크림</v>
          </cell>
        </row>
        <row r="62">
          <cell r="C62" t="str">
            <v>칼비사노 엑스트라 캐비아 크림(20g)</v>
          </cell>
        </row>
        <row r="63">
          <cell r="C63" t="str">
            <v>칼비사노 엑스트라 캐비아 단품 소계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</row>
        <row r="64">
          <cell r="C64" t="str">
            <v>카밍 에센스 토너</v>
          </cell>
        </row>
        <row r="65">
          <cell r="C65" t="str">
            <v>카밍 밸런싱 에멀전</v>
          </cell>
        </row>
        <row r="66">
          <cell r="C66" t="str">
            <v>쓰리피 카밍 구슬 앰플</v>
          </cell>
        </row>
        <row r="67">
          <cell r="C67" t="str">
            <v>카밍 피토바이옴 크림</v>
          </cell>
        </row>
        <row r="68">
          <cell r="C68" t="str">
            <v>카밍 오아시스 클리어 패드</v>
          </cell>
        </row>
        <row r="69">
          <cell r="C69" t="str">
            <v>쓰리피 카밍 구슬 앰플 2ml 파우치</v>
          </cell>
        </row>
        <row r="70">
          <cell r="C70" t="str">
            <v>카밍 피토바이옴 크림 2ml 파우치</v>
          </cell>
        </row>
        <row r="71">
          <cell r="C71" t="str">
            <v>슬로우 테라피 단품 소계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</row>
        <row r="72">
          <cell r="C72" t="str">
            <v>아트델리 리얼 콜라겐 핏 커버 쿠션 본품(A) 민트</v>
          </cell>
        </row>
        <row r="73">
          <cell r="C73" t="str">
            <v xml:space="preserve">아트델리 리얼 콜라겐 핏 커버 쿠션 리필(A) </v>
          </cell>
        </row>
        <row r="74">
          <cell r="C74" t="str">
            <v>아트델리 리얼 콜라겐 핏 커버 쿠션 본품(B) 핑크</v>
          </cell>
        </row>
        <row r="75">
          <cell r="C75" t="str">
            <v xml:space="preserve">아트델리 리얼 콜라겐 핏 커버 쿠션 리필(B) </v>
          </cell>
        </row>
        <row r="76">
          <cell r="C76" t="str">
            <v>아트델리 리얼 콜라겐 밀키 크림</v>
          </cell>
        </row>
        <row r="77">
          <cell r="C77" t="str">
            <v>아트델리 리얼 콜라겐 밀키 앰플</v>
          </cell>
        </row>
        <row r="78">
          <cell r="C78" t="str">
            <v>아트델리 리얼 콜라겐 아이크림</v>
          </cell>
        </row>
        <row r="79">
          <cell r="C79" t="str">
            <v>블러링 벨벳 틴트 Burning up 픽 레드 01</v>
          </cell>
        </row>
        <row r="80">
          <cell r="C80" t="str">
            <v>블러링 벨벳 틴트 just feeling  베어 브릭 02</v>
          </cell>
        </row>
        <row r="81">
          <cell r="C81" t="str">
            <v>블러링 벨벳 틴트 go to lip 미드나잇 누디 03</v>
          </cell>
        </row>
        <row r="82">
          <cell r="C82" t="str">
            <v>블러링 벨벳 틴트 Botanic garden 로즈 다운 04</v>
          </cell>
        </row>
        <row r="83">
          <cell r="C83" t="str">
            <v>블러링 벨벳 틴트 I love u  폴링 핑크 05</v>
          </cell>
        </row>
        <row r="84">
          <cell r="C84" t="str">
            <v>아트델리6 단품 소계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</row>
        <row r="85">
          <cell r="C85" t="str">
            <v>코코미라클 아이브로우 마커 336 (그레이쉬브라운)</v>
          </cell>
        </row>
        <row r="86">
          <cell r="C86" t="str">
            <v>코코미라클 아이브로우 마커 336 (내추럴브라운)</v>
          </cell>
        </row>
        <row r="87">
          <cell r="C87" t="str">
            <v>코코미라클 멀티 이팩트 아이 컬러 팔레트</v>
          </cell>
        </row>
        <row r="88">
          <cell r="C88" t="str">
            <v xml:space="preserve">코코미라클 멀티 이팩트 립 컬러 팔레트 </v>
          </cell>
        </row>
        <row r="89">
          <cell r="C89" t="str">
            <v>코코미라클 단품 소계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</row>
        <row r="90">
          <cell r="C90" t="str">
            <v>아트델리 콜라겐 핏 커버 쿠션 본품(A)</v>
          </cell>
          <cell r="D90">
            <v>0</v>
          </cell>
          <cell r="I90">
            <v>0</v>
          </cell>
          <cell r="K90">
            <v>0</v>
          </cell>
          <cell r="M90">
            <v>0</v>
          </cell>
          <cell r="N90">
            <v>0</v>
          </cell>
        </row>
        <row r="91">
          <cell r="C91" t="str">
            <v>아트델리 콜라겐 핏 커버 쿠션 본품(B)</v>
          </cell>
          <cell r="D91">
            <v>0</v>
          </cell>
          <cell r="I91">
            <v>0</v>
          </cell>
          <cell r="K91">
            <v>0</v>
          </cell>
          <cell r="M91">
            <v>0</v>
          </cell>
          <cell r="N91">
            <v>0</v>
          </cell>
        </row>
        <row r="92">
          <cell r="C92" t="str">
            <v>아트델리 콜라겐 핏 커버 쿠션 본품(C)</v>
          </cell>
          <cell r="D92">
            <v>0</v>
          </cell>
          <cell r="I92">
            <v>0</v>
          </cell>
          <cell r="K92">
            <v>0</v>
          </cell>
          <cell r="M92">
            <v>0</v>
          </cell>
          <cell r="N92">
            <v>0</v>
          </cell>
        </row>
        <row r="93">
          <cell r="C93" t="str">
            <v>아트델리 콜라겐 핏 커버 쿠션 리필</v>
          </cell>
          <cell r="D93">
            <v>0</v>
          </cell>
          <cell r="I93">
            <v>0</v>
          </cell>
          <cell r="K93">
            <v>0</v>
          </cell>
          <cell r="M93">
            <v>0</v>
          </cell>
          <cell r="N93">
            <v>0</v>
          </cell>
        </row>
        <row r="94">
          <cell r="C94" t="str">
            <v>아트델리 리부트 콜라겐 샷 앰플</v>
          </cell>
          <cell r="D94">
            <v>0</v>
          </cell>
          <cell r="I94">
            <v>0</v>
          </cell>
          <cell r="K94">
            <v>0</v>
          </cell>
          <cell r="M94">
            <v>0</v>
          </cell>
          <cell r="N94">
            <v>0</v>
          </cell>
        </row>
        <row r="95">
          <cell r="C95" t="str">
            <v>아트델리 압솔뤼 퍼스트 콜라겐 토너</v>
          </cell>
          <cell r="D95">
            <v>0</v>
          </cell>
          <cell r="I95">
            <v>0</v>
          </cell>
          <cell r="K95">
            <v>0</v>
          </cell>
          <cell r="M95">
            <v>0</v>
          </cell>
          <cell r="N95">
            <v>0</v>
          </cell>
        </row>
        <row r="96">
          <cell r="C96" t="str">
            <v>아트델리5 단품 소계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</row>
        <row r="97">
          <cell r="C97" t="str">
            <v>퍼팩트스킨 에코더마 퓨어 선쿠션 본품(화이트)</v>
          </cell>
          <cell r="D97">
            <v>0</v>
          </cell>
          <cell r="I97">
            <v>0</v>
          </cell>
          <cell r="K97">
            <v>0</v>
          </cell>
          <cell r="M97">
            <v>0</v>
          </cell>
          <cell r="N97">
            <v>0</v>
          </cell>
        </row>
        <row r="98">
          <cell r="C98" t="str">
            <v xml:space="preserve">퍼팩트스킨 에코더마 퓨어 선쿠션 본품(핑크) </v>
          </cell>
          <cell r="D98">
            <v>0</v>
          </cell>
          <cell r="I98">
            <v>0</v>
          </cell>
          <cell r="K98">
            <v>0</v>
          </cell>
          <cell r="M98">
            <v>0</v>
          </cell>
          <cell r="N98">
            <v>0</v>
          </cell>
        </row>
        <row r="99">
          <cell r="C99" t="str">
            <v xml:space="preserve">퍼팩트스킨 에코더마 퓨어 선쿠션 본품(민트) </v>
          </cell>
          <cell r="D99">
            <v>0</v>
          </cell>
          <cell r="I99">
            <v>0</v>
          </cell>
          <cell r="K99">
            <v>0</v>
          </cell>
          <cell r="M99">
            <v>0</v>
          </cell>
          <cell r="N99">
            <v>0</v>
          </cell>
        </row>
        <row r="100">
          <cell r="C100" t="str">
            <v>퍼팩트스킨 에코더마 퓨어 선쿠션 리필</v>
          </cell>
          <cell r="D100">
            <v>0</v>
          </cell>
          <cell r="I100">
            <v>0</v>
          </cell>
          <cell r="K100">
            <v>0</v>
          </cell>
          <cell r="M100">
            <v>0</v>
          </cell>
          <cell r="N100">
            <v>0</v>
          </cell>
        </row>
        <row r="101">
          <cell r="C101" t="str">
            <v>선쿠션3 단품 소계</v>
          </cell>
        </row>
        <row r="102">
          <cell r="C102" t="str">
            <v>아트델리 압솔뤼 저분자 콜라겐 쿠션 21호 본품</v>
          </cell>
        </row>
        <row r="103">
          <cell r="C103" t="str">
            <v>아트델리 압솔뤼 저분자 콜라겐 쿠션 21호 리필</v>
          </cell>
        </row>
        <row r="104">
          <cell r="C104" t="str">
            <v>아트델리 압솔뤼 저분자 콜라겐 쿠션 23호 본품</v>
          </cell>
        </row>
        <row r="105">
          <cell r="C105" t="str">
            <v>아트델리 압솔뤼 저분자 콜라겐 쿠션 23호 리필</v>
          </cell>
        </row>
        <row r="106">
          <cell r="C106" t="str">
            <v>온라인 아트델리 단품 소계</v>
          </cell>
        </row>
        <row r="107">
          <cell r="C107" t="str">
            <v>더마클라센 로즈마리 핸드 밤</v>
          </cell>
        </row>
        <row r="108">
          <cell r="C108" t="str">
            <v>더마클라센 라벤더 핸드 밤</v>
          </cell>
        </row>
        <row r="109">
          <cell r="C109" t="str">
            <v>더마클라센 아로마티끄 핸드 밤</v>
          </cell>
        </row>
        <row r="110">
          <cell r="C110" t="str">
            <v>더마클라센 시어버터 핸드 밤</v>
          </cell>
        </row>
        <row r="111">
          <cell r="C111" t="str">
            <v>더마클라센 프렌치 허니 핸드 밤</v>
          </cell>
        </row>
        <row r="112">
          <cell r="C112" t="str">
            <v>핸드 밤 담품 소계</v>
          </cell>
        </row>
        <row r="113">
          <cell r="C113" t="str">
            <v>퍼펙트스킨 로얄미엘 슈퍼 모이스터 바이옴 캡슐 앰플(단상자)</v>
          </cell>
          <cell r="D113">
            <v>0</v>
          </cell>
          <cell r="I113">
            <v>0</v>
          </cell>
          <cell r="K113">
            <v>0</v>
          </cell>
          <cell r="M113">
            <v>0</v>
          </cell>
          <cell r="N113">
            <v>0</v>
          </cell>
        </row>
        <row r="114">
          <cell r="C114" t="str">
            <v>퍼펙트스킨 로얄미엘 슈퍼 모이스터 바이옴 캡슐 앰플(파우치)</v>
          </cell>
          <cell r="D114">
            <v>0</v>
          </cell>
          <cell r="I114">
            <v>0</v>
          </cell>
          <cell r="K114">
            <v>0</v>
          </cell>
          <cell r="M114">
            <v>0</v>
          </cell>
          <cell r="N114">
            <v>0</v>
          </cell>
        </row>
        <row r="115">
          <cell r="C115" t="str">
            <v>퍼펙트스킨 로얄미엘 슈퍼 모이스터 바이옴 캡슐 앰플 60ml</v>
          </cell>
          <cell r="D115">
            <v>0</v>
          </cell>
          <cell r="N115">
            <v>0</v>
          </cell>
        </row>
        <row r="116">
          <cell r="C116" t="str">
            <v>앰플3 단품 소계</v>
          </cell>
        </row>
        <row r="117">
          <cell r="C117" t="str">
            <v>스타일 앤 볼륨짱짱 헤어 스타일러 자연갈색 리뉴얼2</v>
          </cell>
        </row>
        <row r="118">
          <cell r="C118" t="str">
            <v>스타일 앤 볼륨짱짱 헤어 스타일러 흑색 리뉴얼2</v>
          </cell>
        </row>
        <row r="119">
          <cell r="C119" t="str">
            <v>더마클라센 볼륨짱짱2 단품 소계</v>
          </cell>
        </row>
        <row r="120">
          <cell r="C120" t="str">
            <v>더마클라센 프로틴 헤어 컬러 밀크 브라운</v>
          </cell>
          <cell r="D120">
            <v>0</v>
          </cell>
          <cell r="I120">
            <v>0</v>
          </cell>
          <cell r="M120">
            <v>0</v>
          </cell>
          <cell r="N120">
            <v>0</v>
          </cell>
        </row>
        <row r="121">
          <cell r="C121" t="str">
            <v>더마클라센 프로틴 헤어 컬러 초코 브라운</v>
          </cell>
          <cell r="D121">
            <v>0</v>
          </cell>
          <cell r="I121">
            <v>0</v>
          </cell>
          <cell r="M121">
            <v>0</v>
          </cell>
          <cell r="N121">
            <v>0</v>
          </cell>
        </row>
        <row r="122">
          <cell r="C122" t="str">
            <v>더마클라센 프로틴 헤어 컬러 바닐라 브라운</v>
          </cell>
        </row>
        <row r="123">
          <cell r="C123" t="str">
            <v>염모제 담품 소계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</row>
        <row r="124">
          <cell r="C124" t="str">
            <v>퍼펙트스킨 르미엘 울트라 화이트닝 캡슐 앰플(단상자)</v>
          </cell>
        </row>
        <row r="125">
          <cell r="C125" t="str">
            <v>퍼펙트스킨 르미엘 울트라 화이트닝 캡슐 앰플(파우치)</v>
          </cell>
        </row>
        <row r="126">
          <cell r="C126" t="str">
            <v>퍼펙트스킨 르미엘 울트라 화이트닝 캡슐 앰플(파우치) 무료체험분</v>
          </cell>
        </row>
        <row r="127">
          <cell r="C127" t="str">
            <v>퍼펙트스킨 르미엘 울트라 화이트닝 캡슐 앰플 60ml</v>
          </cell>
        </row>
        <row r="128">
          <cell r="C128" t="str">
            <v>앰플2 단품 소계</v>
          </cell>
        </row>
        <row r="129">
          <cell r="C129" t="str">
            <v>퍼펙트스킨 에코더마 퓨어 마일드 시카선 15ml</v>
          </cell>
          <cell r="D129">
            <v>0</v>
          </cell>
          <cell r="I129">
            <v>0</v>
          </cell>
          <cell r="M129">
            <v>0</v>
          </cell>
          <cell r="N129">
            <v>0</v>
          </cell>
        </row>
        <row r="130">
          <cell r="C130" t="str">
            <v>퍼펙트스킨 에코더마 퓨어 마일드 시카선 70ml</v>
          </cell>
          <cell r="D130">
            <v>0</v>
          </cell>
          <cell r="I130">
            <v>0</v>
          </cell>
          <cell r="M130">
            <v>0</v>
          </cell>
          <cell r="N130">
            <v>0</v>
          </cell>
        </row>
        <row r="131">
          <cell r="C131" t="str">
            <v>시카선 단품 소계</v>
          </cell>
          <cell r="D131">
            <v>0</v>
          </cell>
          <cell r="I131">
            <v>0</v>
          </cell>
        </row>
        <row r="132">
          <cell r="C132" t="str">
            <v>퍼펙트스킨 메가 컬링 마스카라</v>
          </cell>
        </row>
        <row r="133">
          <cell r="C133" t="str">
            <v>마스카라 단품 소계</v>
          </cell>
        </row>
        <row r="134">
          <cell r="C134" t="str">
            <v>세니타이저500ml</v>
          </cell>
        </row>
        <row r="135">
          <cell r="C135" t="str">
            <v>세니타이저80ml</v>
          </cell>
        </row>
        <row r="136">
          <cell r="C136" t="str">
            <v>세니타이저 단품 소계</v>
          </cell>
        </row>
        <row r="137">
          <cell r="C137" t="str">
            <v>아트델리 압솔뤼 라 볼륨 드 쿠션 21호 본품(A)</v>
          </cell>
          <cell r="D137">
            <v>0</v>
          </cell>
          <cell r="I137">
            <v>0</v>
          </cell>
          <cell r="K137">
            <v>0</v>
          </cell>
          <cell r="M137">
            <v>0</v>
          </cell>
          <cell r="N137">
            <v>0</v>
          </cell>
        </row>
        <row r="138">
          <cell r="C138" t="str">
            <v>아트델리 압솔뤼 라 볼륨 드 쿠션 21호 본품(B)</v>
          </cell>
          <cell r="D138">
            <v>0</v>
          </cell>
          <cell r="I138">
            <v>0</v>
          </cell>
          <cell r="K138">
            <v>0</v>
          </cell>
          <cell r="M138">
            <v>0</v>
          </cell>
          <cell r="N138">
            <v>0</v>
          </cell>
        </row>
        <row r="139">
          <cell r="C139" t="str">
            <v>아트델리 압솔뤼 라 볼륨 드 쿠션 21호 본품(C)</v>
          </cell>
          <cell r="D139">
            <v>0</v>
          </cell>
          <cell r="I139">
            <v>0</v>
          </cell>
          <cell r="K139">
            <v>0</v>
          </cell>
          <cell r="M139">
            <v>0</v>
          </cell>
          <cell r="N139">
            <v>0</v>
          </cell>
        </row>
        <row r="140">
          <cell r="C140" t="str">
            <v>아트델리 압솔뤼 라 볼륨 드 쿠션 21호 리필</v>
          </cell>
          <cell r="D140">
            <v>0</v>
          </cell>
          <cell r="I140">
            <v>0</v>
          </cell>
          <cell r="K140">
            <v>0</v>
          </cell>
          <cell r="M140">
            <v>0</v>
          </cell>
          <cell r="N140">
            <v>0</v>
          </cell>
        </row>
        <row r="141">
          <cell r="C141" t="str">
            <v>아트델리 압솔뤼 라 볼륨 드 쿠션 23호 본품(A)</v>
          </cell>
          <cell r="D141">
            <v>0</v>
          </cell>
          <cell r="I141">
            <v>0</v>
          </cell>
          <cell r="K141">
            <v>0</v>
          </cell>
          <cell r="M141">
            <v>0</v>
          </cell>
          <cell r="N141">
            <v>0</v>
          </cell>
        </row>
        <row r="142">
          <cell r="C142" t="str">
            <v>아트델리 압솔뤼 라 볼륨 드 쿠션 23호 본품(B)</v>
          </cell>
          <cell r="D142">
            <v>0</v>
          </cell>
          <cell r="I142">
            <v>0</v>
          </cell>
          <cell r="K142">
            <v>0</v>
          </cell>
          <cell r="M142">
            <v>0</v>
          </cell>
          <cell r="N142">
            <v>0</v>
          </cell>
        </row>
        <row r="143">
          <cell r="C143" t="str">
            <v>아트델리 압솔뤼 라 볼륨 드 쿠션 23호 본품(C)</v>
          </cell>
          <cell r="D143">
            <v>0</v>
          </cell>
          <cell r="I143">
            <v>0</v>
          </cell>
          <cell r="K143">
            <v>0</v>
          </cell>
          <cell r="M143">
            <v>0</v>
          </cell>
          <cell r="N143">
            <v>0</v>
          </cell>
        </row>
        <row r="144">
          <cell r="C144" t="str">
            <v>아트델리 압솔뤼 라 볼륨 드 쿠션 23호 리필</v>
          </cell>
          <cell r="D144">
            <v>0</v>
          </cell>
          <cell r="I144">
            <v>0</v>
          </cell>
          <cell r="K144">
            <v>0</v>
          </cell>
          <cell r="M144">
            <v>0</v>
          </cell>
          <cell r="N144">
            <v>0</v>
          </cell>
        </row>
        <row r="145">
          <cell r="C145" t="str">
            <v>아트델리 압솔뤼 프레스트지 울트라 화이트닝 앰플</v>
          </cell>
          <cell r="D145">
            <v>0</v>
          </cell>
          <cell r="I145">
            <v>0</v>
          </cell>
          <cell r="M145">
            <v>0</v>
          </cell>
          <cell r="N145">
            <v>0</v>
          </cell>
        </row>
        <row r="146">
          <cell r="C146" t="str">
            <v>아트델리 압솔뤼 라 부름 드 세럼(미스트)</v>
          </cell>
          <cell r="D146">
            <v>0</v>
          </cell>
          <cell r="I146">
            <v>0</v>
          </cell>
          <cell r="M146">
            <v>0</v>
          </cell>
          <cell r="N146">
            <v>0</v>
          </cell>
        </row>
        <row r="147">
          <cell r="C147" t="str">
            <v>아트델리 압솔뤼 에이지 리커버리 아이크림 포 올</v>
          </cell>
          <cell r="D147">
            <v>0</v>
          </cell>
          <cell r="I147">
            <v>0</v>
          </cell>
          <cell r="M147">
            <v>0</v>
          </cell>
          <cell r="N147">
            <v>0</v>
          </cell>
        </row>
        <row r="148">
          <cell r="C148" t="str">
            <v>아트델리 압솔뤼 퓨리파잉 브라이트닝 클렌져</v>
          </cell>
          <cell r="D148">
            <v>0</v>
          </cell>
          <cell r="I148">
            <v>0</v>
          </cell>
          <cell r="M148">
            <v>0</v>
          </cell>
          <cell r="N148">
            <v>0</v>
          </cell>
        </row>
        <row r="149">
          <cell r="C149" t="str">
            <v>비닐퍼프(1P)</v>
          </cell>
          <cell r="D149">
            <v>0</v>
          </cell>
          <cell r="I149">
            <v>0</v>
          </cell>
          <cell r="M149">
            <v>0</v>
          </cell>
          <cell r="N149">
            <v>0</v>
          </cell>
        </row>
        <row r="150">
          <cell r="C150" t="str">
            <v>아트델리 압솔뤼 롱웨어 벨벳 립스틱 104호 허그로즈</v>
          </cell>
        </row>
        <row r="151">
          <cell r="C151" t="str">
            <v>아트델리 압솔뤼 롱웨어 벨벳 립스틱 105호 빈티지브릭</v>
          </cell>
          <cell r="D151">
            <v>0</v>
          </cell>
          <cell r="I151">
            <v>0</v>
          </cell>
          <cell r="K151">
            <v>0</v>
          </cell>
          <cell r="M151">
            <v>0</v>
          </cell>
          <cell r="N151">
            <v>0</v>
          </cell>
        </row>
        <row r="152">
          <cell r="C152" t="str">
            <v>아트델리 압솔뤼 롱웨어 벨벳 립스틱 106호 루비레드</v>
          </cell>
        </row>
        <row r="153">
          <cell r="C153" t="str">
            <v>아트델리 압솔뤼 멀티 아이칼라 팔레트</v>
          </cell>
          <cell r="D153">
            <v>0</v>
          </cell>
          <cell r="I153">
            <v>0</v>
          </cell>
          <cell r="K153">
            <v>0</v>
          </cell>
          <cell r="M153">
            <v>0</v>
          </cell>
          <cell r="N153">
            <v>0</v>
          </cell>
        </row>
        <row r="154">
          <cell r="C154" t="str">
            <v>아트델리4 단품 소계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</row>
        <row r="155">
          <cell r="C155" t="str">
            <v>로얄비 슈퍼 모이스쳐 바이옴 캡슐 앰플 30개입</v>
          </cell>
        </row>
        <row r="156">
          <cell r="C156" t="str">
            <v>로얄비 슈퍼 모이스쳐 바이옴 캡슐 앰플 파우치</v>
          </cell>
        </row>
        <row r="157">
          <cell r="C157" t="str">
            <v>로얄비 앰플 소계</v>
          </cell>
        </row>
        <row r="158">
          <cell r="C158" t="str">
            <v>아트 플라워 더블 파워 에센스 커버 팩트 21호 본품</v>
          </cell>
        </row>
        <row r="159">
          <cell r="C159" t="str">
            <v>아트 플라워 더블 파워 에센스 커버 팩트 21호 리필</v>
          </cell>
        </row>
        <row r="160">
          <cell r="C160" t="str">
            <v>아트 플라워 더블 파워 에센스 커버 팩트 23호 본품</v>
          </cell>
        </row>
        <row r="161">
          <cell r="C161" t="str">
            <v>아트 플라워 더블 파워 에센스 커버 팩트 23호 리필</v>
          </cell>
        </row>
        <row r="162">
          <cell r="C162" t="str">
            <v>아트 플라워 더블 파워 에센스 커버 팩트 진동기기</v>
          </cell>
        </row>
        <row r="163">
          <cell r="C163" t="str">
            <v>아트 플라워 더블 파워 에센스 커버 팩트 기기퍼프</v>
          </cell>
        </row>
        <row r="164">
          <cell r="C164" t="str">
            <v>퍼팩트스킨 플라워 팝립 1호 틴티드 홀릭</v>
          </cell>
        </row>
        <row r="165">
          <cell r="C165" t="str">
            <v>퍼팩트스킨 플라워 팝립 2호 틴티드 시크릿 소울</v>
          </cell>
        </row>
        <row r="166">
          <cell r="C166" t="str">
            <v>퍼팩트스킨 플라워 팝립 3호 틴티드 로멘틱 칠리</v>
          </cell>
        </row>
        <row r="167">
          <cell r="C167" t="str">
            <v>퍼팩트스킨 크리미 틴티드 컬러밤 101호</v>
          </cell>
        </row>
        <row r="168">
          <cell r="C168" t="str">
            <v>퍼팩트스킨 크리미 틴티드 컬러밤 102호</v>
          </cell>
        </row>
        <row r="169">
          <cell r="C169" t="str">
            <v>퍼팩트스킨 크리미 틴티드 컬러밤 103호</v>
          </cell>
        </row>
        <row r="170">
          <cell r="C170" t="str">
            <v>아트팩트 단품 소계</v>
          </cell>
          <cell r="D170">
            <v>0</v>
          </cell>
          <cell r="E170">
            <v>0</v>
          </cell>
          <cell r="F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</row>
        <row r="171">
          <cell r="C171" t="str">
            <v>퍼팩트스킨 더마클라센 슈퍼볼륨 네츄럴 샴푸(자몽)</v>
          </cell>
          <cell r="D171">
            <v>0</v>
          </cell>
          <cell r="I171">
            <v>0</v>
          </cell>
          <cell r="K171">
            <v>0</v>
          </cell>
          <cell r="M171">
            <v>0</v>
          </cell>
          <cell r="N171">
            <v>0</v>
          </cell>
        </row>
        <row r="172">
          <cell r="C172" t="str">
            <v>퍼팩트스킨 더마클라센 슈퍼볼륨 네츄럴 샴푸(자몽) 리필</v>
          </cell>
          <cell r="D172">
            <v>0</v>
          </cell>
          <cell r="I172">
            <v>0</v>
          </cell>
          <cell r="K172">
            <v>0</v>
          </cell>
          <cell r="M172">
            <v>0</v>
          </cell>
          <cell r="N172">
            <v>0</v>
          </cell>
        </row>
        <row r="173">
          <cell r="C173" t="str">
            <v>퍼팩트스킨 더마클라센 슈퍼볼륨 네츄럴 샴푸(자몽) 100ml</v>
          </cell>
          <cell r="D173">
            <v>0</v>
          </cell>
          <cell r="I173">
            <v>0</v>
          </cell>
          <cell r="K173">
            <v>0</v>
          </cell>
          <cell r="M173">
            <v>0</v>
          </cell>
          <cell r="N173">
            <v>0</v>
          </cell>
        </row>
        <row r="174">
          <cell r="C174" t="str">
            <v>퍼팩트스킨 더마클라센 슈퍼볼륨 네츄럴 샴푸(자몽) 7ml 5개입</v>
          </cell>
          <cell r="D174">
            <v>0</v>
          </cell>
          <cell r="I174">
            <v>0</v>
          </cell>
          <cell r="K174">
            <v>0</v>
          </cell>
          <cell r="M174">
            <v>0</v>
          </cell>
          <cell r="N174">
            <v>0</v>
          </cell>
        </row>
        <row r="175">
          <cell r="C175" t="str">
            <v xml:space="preserve">퍼팩트스킨 더마클라센 슈퍼볼륨 네츄럴 샴푸(자몽) 7ml </v>
          </cell>
          <cell r="D175">
            <v>0</v>
          </cell>
          <cell r="I175">
            <v>0</v>
          </cell>
          <cell r="K175">
            <v>0</v>
          </cell>
          <cell r="M175">
            <v>0</v>
          </cell>
          <cell r="N175">
            <v>0</v>
          </cell>
        </row>
        <row r="176">
          <cell r="C176" t="str">
            <v>퍼팩트스킨 더마클라센 슈퍼볼륨 네츄럴 샴푸(레몬그라스)</v>
          </cell>
          <cell r="D176">
            <v>0</v>
          </cell>
          <cell r="I176">
            <v>0</v>
          </cell>
          <cell r="K176">
            <v>0</v>
          </cell>
          <cell r="M176">
            <v>0</v>
          </cell>
          <cell r="N176">
            <v>0</v>
          </cell>
        </row>
        <row r="177">
          <cell r="C177" t="str">
            <v>퍼팩트스킨 더마클라센 슈퍼볼륨 네츄럴 샴푸(레몬그라스) 리필</v>
          </cell>
          <cell r="D177">
            <v>0</v>
          </cell>
          <cell r="I177">
            <v>0</v>
          </cell>
          <cell r="K177">
            <v>0</v>
          </cell>
          <cell r="M177">
            <v>0</v>
          </cell>
          <cell r="N177">
            <v>0</v>
          </cell>
        </row>
        <row r="178">
          <cell r="C178" t="str">
            <v>퍼팩트스킨 더마클라센 슈퍼볼륨 네츄럴 샴푸(레몬그라스) 100ml</v>
          </cell>
          <cell r="D178">
            <v>0</v>
          </cell>
          <cell r="I178">
            <v>0</v>
          </cell>
          <cell r="K178">
            <v>0</v>
          </cell>
          <cell r="M178">
            <v>0</v>
          </cell>
          <cell r="N178">
            <v>0</v>
          </cell>
        </row>
        <row r="179">
          <cell r="C179" t="str">
            <v>퍼팩트스킨 더마클라센 슈퍼볼륨 네츄럴 샴푸(레몬그라스) 7ml 5개입</v>
          </cell>
          <cell r="D179">
            <v>0</v>
          </cell>
          <cell r="I179">
            <v>0</v>
          </cell>
          <cell r="K179">
            <v>0</v>
          </cell>
          <cell r="M179">
            <v>0</v>
          </cell>
          <cell r="N179">
            <v>0</v>
          </cell>
        </row>
        <row r="180">
          <cell r="C180" t="str">
            <v xml:space="preserve">퍼팩트스킨 더마클라센 슈퍼볼륨 네츄럴 샴푸(자몽) 7ml </v>
          </cell>
          <cell r="D180">
            <v>0</v>
          </cell>
          <cell r="I180">
            <v>0</v>
          </cell>
          <cell r="K180">
            <v>0</v>
          </cell>
          <cell r="M180">
            <v>0</v>
          </cell>
          <cell r="N180">
            <v>0</v>
          </cell>
        </row>
        <row r="181">
          <cell r="C181" t="str">
            <v>더마클라센 슈퍼볼륨 두피 마사지 브러쉬</v>
          </cell>
        </row>
        <row r="182">
          <cell r="C182" t="str">
            <v>샴푸2 단품 소계</v>
          </cell>
          <cell r="D182">
            <v>0</v>
          </cell>
          <cell r="E182">
            <v>0</v>
          </cell>
          <cell r="F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</row>
        <row r="183">
          <cell r="C183" t="str">
            <v>투웨니락 내추럴 글로우 에센스 커버팩트 21호 본품</v>
          </cell>
          <cell r="D183">
            <v>0</v>
          </cell>
          <cell r="I183">
            <v>0</v>
          </cell>
          <cell r="K183">
            <v>0</v>
          </cell>
          <cell r="M183">
            <v>0</v>
          </cell>
          <cell r="N183">
            <v>0</v>
          </cell>
        </row>
        <row r="184">
          <cell r="C184" t="str">
            <v>투웨니락 내추럴 글로우 에센스 커버팩트 21호 리필</v>
          </cell>
          <cell r="D184">
            <v>0</v>
          </cell>
          <cell r="I184">
            <v>0</v>
          </cell>
          <cell r="K184">
            <v>0</v>
          </cell>
          <cell r="M184">
            <v>0</v>
          </cell>
          <cell r="N184">
            <v>0</v>
          </cell>
        </row>
        <row r="185">
          <cell r="C185" t="str">
            <v>투웨니락 내추럴 글로우 에센스 커버팩트 21호 무료체험분</v>
          </cell>
          <cell r="D185">
            <v>0</v>
          </cell>
          <cell r="I185">
            <v>0</v>
          </cell>
          <cell r="K185">
            <v>0</v>
          </cell>
          <cell r="M185">
            <v>0</v>
          </cell>
          <cell r="N185">
            <v>0</v>
          </cell>
        </row>
        <row r="186">
          <cell r="C186" t="str">
            <v>투웨니락 내추럴 글로우 에센스 커버팩트 23호 본품</v>
          </cell>
          <cell r="D186">
            <v>0</v>
          </cell>
          <cell r="I186">
            <v>0</v>
          </cell>
          <cell r="K186">
            <v>0</v>
          </cell>
          <cell r="M186">
            <v>0</v>
          </cell>
          <cell r="N186">
            <v>0</v>
          </cell>
        </row>
        <row r="187">
          <cell r="C187" t="str">
            <v>투웨니락 내추럴 글로우 에센스 커버팩트 23호 리필</v>
          </cell>
          <cell r="D187">
            <v>0</v>
          </cell>
          <cell r="I187">
            <v>0</v>
          </cell>
          <cell r="K187">
            <v>0</v>
          </cell>
          <cell r="M187">
            <v>0</v>
          </cell>
          <cell r="N187">
            <v>0</v>
          </cell>
        </row>
        <row r="188">
          <cell r="C188" t="str">
            <v>투웨니락 내추럴 글로우 에센스 커버팩트 23호 무료체험분</v>
          </cell>
          <cell r="D188">
            <v>0</v>
          </cell>
          <cell r="I188">
            <v>0</v>
          </cell>
          <cell r="K188">
            <v>0</v>
          </cell>
          <cell r="M188">
            <v>0</v>
          </cell>
          <cell r="N188">
            <v>0</v>
          </cell>
        </row>
        <row r="189">
          <cell r="C189" t="str">
            <v>투웨니락 내추럴 글로우 립밤 1호(로즈핑크)</v>
          </cell>
          <cell r="D189">
            <v>0</v>
          </cell>
          <cell r="I189">
            <v>0</v>
          </cell>
          <cell r="K189">
            <v>0</v>
          </cell>
          <cell r="M189">
            <v>0</v>
          </cell>
          <cell r="N189">
            <v>0</v>
          </cell>
        </row>
        <row r="190">
          <cell r="C190" t="str">
            <v>투웨니락 내추럴 글로우 립스틱 2호(레드칠리)</v>
          </cell>
          <cell r="D190">
            <v>0</v>
          </cell>
          <cell r="I190">
            <v>0</v>
          </cell>
          <cell r="K190">
            <v>0</v>
          </cell>
          <cell r="M190">
            <v>0</v>
          </cell>
          <cell r="N190">
            <v>0</v>
          </cell>
        </row>
        <row r="191">
          <cell r="C191" t="str">
            <v>투웨니락 내추럴 글로우 립스틱 3호(샤인플럼)</v>
          </cell>
          <cell r="D191">
            <v>0</v>
          </cell>
          <cell r="I191">
            <v>0</v>
          </cell>
          <cell r="K191">
            <v>0</v>
          </cell>
          <cell r="M191">
            <v>0</v>
          </cell>
          <cell r="N191">
            <v>0</v>
          </cell>
        </row>
        <row r="192">
          <cell r="C192" t="str">
            <v>투웨니락 내추럴 글로우 립스틱 4호</v>
          </cell>
        </row>
        <row r="193">
          <cell r="C193" t="str">
            <v>투웨니락 내추럴 글로우 립스틱 5호</v>
          </cell>
        </row>
        <row r="194">
          <cell r="C194" t="str">
            <v>투웨니락 내추럴 글로우 에센스 커버 팩트 케이스</v>
          </cell>
          <cell r="D194">
            <v>0</v>
          </cell>
          <cell r="I194">
            <v>0</v>
          </cell>
          <cell r="K194">
            <v>0</v>
          </cell>
          <cell r="M194">
            <v>0</v>
          </cell>
          <cell r="N194">
            <v>0</v>
          </cell>
        </row>
        <row r="195">
          <cell r="C195" t="str">
            <v>투웨니락 내추럴 글로우 에센스 커버 팩트 에센스 토너</v>
          </cell>
          <cell r="D195">
            <v>0</v>
          </cell>
          <cell r="I195">
            <v>0</v>
          </cell>
          <cell r="K195">
            <v>0</v>
          </cell>
          <cell r="M195">
            <v>0</v>
          </cell>
          <cell r="N195">
            <v>0</v>
          </cell>
        </row>
        <row r="196">
          <cell r="C196" t="str">
            <v>20Lock 단품 소계</v>
          </cell>
          <cell r="D196">
            <v>0</v>
          </cell>
          <cell r="E196">
            <v>0</v>
          </cell>
          <cell r="F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</row>
        <row r="197">
          <cell r="C197" t="str">
            <v>퍼팩트스킨 더마클라센 굿바이 헤어로스 워터 투 크림 트리트먼트</v>
          </cell>
        </row>
        <row r="198">
          <cell r="C198" t="str">
            <v>퍼팩트스킨 더마클라센 굿바이 헤어로스 워터 투 크림 트리트먼트 35ml</v>
          </cell>
        </row>
        <row r="199">
          <cell r="C199" t="str">
            <v>트리트먼트 단품 소계</v>
          </cell>
          <cell r="D199">
            <v>0</v>
          </cell>
          <cell r="E199">
            <v>0</v>
          </cell>
          <cell r="F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</row>
        <row r="200">
          <cell r="C200" t="str">
            <v>퍼팩트스킨 더마클라센 굿바이 헤어로스 샴푸 1,000ml(로즈마리)</v>
          </cell>
        </row>
        <row r="201">
          <cell r="C201" t="str">
            <v>퍼팩트스킨 더마클라센 굿바이 헤어로스 샴푸 1,000ml(레몬그라스)</v>
          </cell>
        </row>
        <row r="202">
          <cell r="C202" t="str">
            <v>퍼팩트스킨 더마클라센 굿바이 헤어로스 샴푸 본품(로즈마리)</v>
          </cell>
        </row>
        <row r="203">
          <cell r="C203" t="str">
            <v>퍼팩트스킨 더마클라센 굿바이 헤어로스 샴푸 100ml(로즈마리)</v>
          </cell>
        </row>
        <row r="204">
          <cell r="C204" t="str">
            <v>퍼팩트스킨 더마클라센 굿바이 헤어로스 샴푸 샘플(로즈마리)</v>
          </cell>
        </row>
        <row r="205">
          <cell r="C205" t="str">
            <v>퍼팩트스킨 더마클라센 굿바이 헤어로스 샴푸 본품(레몬그라스)</v>
          </cell>
        </row>
        <row r="206">
          <cell r="C206" t="str">
            <v>퍼팩트스킨 더마클라센 굿바이 헤어로스 샴푸 100ml(레몬그라스)</v>
          </cell>
        </row>
        <row r="207">
          <cell r="C207" t="str">
            <v>퍼팩트스킨 더마클라센 굿바이 헤어로스 샴푸 샘플(레몬그라스)</v>
          </cell>
        </row>
        <row r="208">
          <cell r="C208" t="str">
            <v>퍼팩트스킨 더마클라센 굿바이 헤어브러쉬(골드/실버)</v>
          </cell>
        </row>
        <row r="209">
          <cell r="C209" t="str">
            <v>샴푸 단품 소계</v>
          </cell>
          <cell r="D209">
            <v>0</v>
          </cell>
          <cell r="E209">
            <v>0</v>
          </cell>
          <cell r="F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</row>
        <row r="210">
          <cell r="C210" t="str">
            <v>에코 토트백</v>
          </cell>
          <cell r="D210">
            <v>0</v>
          </cell>
          <cell r="I210">
            <v>0</v>
          </cell>
          <cell r="K210">
            <v>0</v>
          </cell>
          <cell r="M210">
            <v>0</v>
          </cell>
          <cell r="N210">
            <v>0</v>
          </cell>
        </row>
        <row r="211">
          <cell r="C211" t="str">
            <v>에코 토트백(미니)</v>
          </cell>
        </row>
        <row r="212">
          <cell r="C212" t="str">
            <v>슬로우 테라피 삼베 파우치</v>
          </cell>
        </row>
        <row r="213">
          <cell r="C213" t="str">
            <v>플라워 소퍼백</v>
          </cell>
        </row>
        <row r="214">
          <cell r="C214" t="str">
            <v>메르시백(실버)</v>
          </cell>
        </row>
        <row r="215">
          <cell r="C215" t="str">
            <v>메르시백(홀로그램)</v>
          </cell>
        </row>
        <row r="216">
          <cell r="C216" t="str">
            <v>도트메이크업박스(블랙)</v>
          </cell>
        </row>
        <row r="217">
          <cell r="C217" t="str">
            <v>도트메이크업박스(실버)</v>
          </cell>
        </row>
        <row r="218">
          <cell r="C218" t="str">
            <v>원형 메이크업 박스(실버)</v>
          </cell>
        </row>
        <row r="219">
          <cell r="C219" t="str">
            <v>원형 메이크업 박스(골드)</v>
          </cell>
        </row>
        <row r="220">
          <cell r="C220" t="str">
            <v>원형 메이크업 박스</v>
          </cell>
          <cell r="D220">
            <v>0</v>
          </cell>
          <cell r="I220">
            <v>0</v>
          </cell>
          <cell r="K220">
            <v>0</v>
          </cell>
          <cell r="M220">
            <v>0</v>
          </cell>
          <cell r="N220">
            <v>0</v>
          </cell>
        </row>
        <row r="221">
          <cell r="C221" t="str">
            <v>스팽글 파우치</v>
          </cell>
          <cell r="D221">
            <v>0</v>
          </cell>
          <cell r="I221">
            <v>0</v>
          </cell>
          <cell r="K221">
            <v>0</v>
          </cell>
          <cell r="M221">
            <v>0</v>
          </cell>
          <cell r="N221">
            <v>0</v>
          </cell>
        </row>
        <row r="222">
          <cell r="C222" t="str">
            <v>입술메이크업 박스(골드)</v>
          </cell>
        </row>
        <row r="223">
          <cell r="C223" t="str">
            <v>입술메이크업 박스(블랙)</v>
          </cell>
        </row>
        <row r="224">
          <cell r="C224" t="str">
            <v>크로커다일 숄더백</v>
          </cell>
        </row>
        <row r="225">
          <cell r="C225" t="str">
            <v>토드백</v>
          </cell>
        </row>
        <row r="226">
          <cell r="C226" t="str">
            <v>파스텔 토드백</v>
          </cell>
        </row>
        <row r="227">
          <cell r="C227" t="str">
            <v>올리비아 하슬러 스타 솔더백</v>
          </cell>
        </row>
        <row r="228">
          <cell r="C228" t="str">
            <v>체인클러치</v>
          </cell>
          <cell r="D228">
            <v>0</v>
          </cell>
          <cell r="I228">
            <v>0</v>
          </cell>
          <cell r="M228">
            <v>0</v>
          </cell>
          <cell r="N228">
            <v>0</v>
          </cell>
        </row>
        <row r="229">
          <cell r="C229" t="str">
            <v>트래블 폴딩백</v>
          </cell>
        </row>
        <row r="230">
          <cell r="C230" t="str">
            <v xml:space="preserve">토고 숄더백 </v>
          </cell>
        </row>
        <row r="231">
          <cell r="C231" t="str">
            <v>플라워 쿨러백</v>
          </cell>
        </row>
        <row r="232">
          <cell r="C232" t="str">
            <v>플라워 스파백</v>
          </cell>
        </row>
        <row r="233">
          <cell r="C233" t="str">
            <v>캔버스 에코백</v>
          </cell>
        </row>
        <row r="234">
          <cell r="C234" t="str">
            <v>로즈쿼츠 페이스롤러</v>
          </cell>
        </row>
        <row r="235">
          <cell r="C235" t="str">
            <v>볼링 텀블러</v>
          </cell>
        </row>
        <row r="236">
          <cell r="C236" t="str">
            <v>선글라스</v>
          </cell>
          <cell r="D236">
            <v>0</v>
          </cell>
          <cell r="I236">
            <v>0</v>
          </cell>
          <cell r="N236">
            <v>0</v>
          </cell>
        </row>
        <row r="237">
          <cell r="C237" t="str">
            <v>오데르 리에또 28찜솥/16</v>
          </cell>
        </row>
        <row r="238">
          <cell r="C238" t="str">
            <v>텀블러백 4종</v>
          </cell>
        </row>
        <row r="239">
          <cell r="C239" t="str">
            <v>소피 빅 숄더백(그린/핑크)</v>
          </cell>
          <cell r="D239">
            <v>0</v>
          </cell>
          <cell r="I239">
            <v>0</v>
          </cell>
          <cell r="M239">
            <v>0</v>
          </cell>
          <cell r="N239">
            <v>0</v>
          </cell>
        </row>
        <row r="240">
          <cell r="C240" t="str">
            <v>벨라 펀칭백(블루,핑크)</v>
          </cell>
          <cell r="D240">
            <v>0</v>
          </cell>
          <cell r="I240">
            <v>0</v>
          </cell>
          <cell r="M240">
            <v>0</v>
          </cell>
          <cell r="N240">
            <v>0</v>
          </cell>
        </row>
        <row r="241">
          <cell r="C241" t="str">
            <v>슈베린 트랜스포머 접이식 캐리어</v>
          </cell>
          <cell r="D241">
            <v>0</v>
          </cell>
          <cell r="I241">
            <v>0</v>
          </cell>
          <cell r="M241">
            <v>0</v>
          </cell>
          <cell r="N241">
            <v>0</v>
          </cell>
        </row>
        <row r="242">
          <cell r="C242" t="str">
            <v>폴딩 쇼핑 카트</v>
          </cell>
        </row>
        <row r="243">
          <cell r="C243" t="str">
            <v>양산</v>
          </cell>
        </row>
        <row r="244">
          <cell r="C244" t="str">
            <v>덴탈 마스크</v>
          </cell>
        </row>
        <row r="245">
          <cell r="C245" t="str">
            <v>피플앤코 쇼핑백</v>
          </cell>
        </row>
        <row r="246">
          <cell r="C246" t="str">
            <v>미니 터보 드라이기</v>
          </cell>
        </row>
        <row r="247">
          <cell r="C247" t="str">
            <v>펀칭쇼퍼백</v>
          </cell>
        </row>
        <row r="248">
          <cell r="C248" t="str">
            <v>아트델리 쇼핑백</v>
          </cell>
        </row>
        <row r="249">
          <cell r="C249" t="str">
            <v>아트델리 쇼핑백(아이보리)</v>
          </cell>
          <cell r="D249">
            <v>0</v>
          </cell>
          <cell r="I249">
            <v>0</v>
          </cell>
          <cell r="M249">
            <v>0</v>
          </cell>
          <cell r="N249">
            <v>0</v>
          </cell>
        </row>
        <row r="250">
          <cell r="C250" t="str">
            <v>키친아트 후라이팬(핑크)</v>
          </cell>
        </row>
        <row r="251">
          <cell r="C251" t="str">
            <v>엘라 드라이기</v>
          </cell>
        </row>
        <row r="252">
          <cell r="C252" t="str">
            <v>피플앤코 메이크업 백(아트델리 뷰티박스)</v>
          </cell>
        </row>
        <row r="253">
          <cell r="C253" t="str">
            <v>스왈로브스키 목걸이</v>
          </cell>
          <cell r="D253">
            <v>0</v>
          </cell>
          <cell r="I253">
            <v>0</v>
          </cell>
          <cell r="M253">
            <v>0</v>
          </cell>
          <cell r="N253">
            <v>0</v>
          </cell>
        </row>
        <row r="254">
          <cell r="C254" t="str">
            <v>트윈원 고데기</v>
          </cell>
        </row>
        <row r="255">
          <cell r="C255" t="str">
            <v>킨센스 고데기(퀸나)</v>
          </cell>
        </row>
        <row r="256">
          <cell r="C256" t="str">
            <v>니디아 스팽글 파우치(블루/핑크)</v>
          </cell>
          <cell r="D256">
            <v>0</v>
          </cell>
          <cell r="I256">
            <v>0</v>
          </cell>
          <cell r="K256">
            <v>0</v>
          </cell>
          <cell r="M256">
            <v>0</v>
          </cell>
          <cell r="N256">
            <v>0</v>
          </cell>
        </row>
        <row r="257">
          <cell r="C257" t="str">
            <v>디오바코 불루링 보틀 350ml</v>
          </cell>
          <cell r="N257">
            <v>0</v>
          </cell>
        </row>
        <row r="258">
          <cell r="C258" t="str">
            <v>기모빅 숄 머플러</v>
          </cell>
        </row>
        <row r="259">
          <cell r="C259" t="str">
            <v>뱀피 클러치 백</v>
          </cell>
        </row>
        <row r="260">
          <cell r="C260" t="str">
            <v>진주 목걸이(소)</v>
          </cell>
        </row>
        <row r="261">
          <cell r="C261" t="str">
            <v>진주 목걸이(대)</v>
          </cell>
          <cell r="D261">
            <v>0</v>
          </cell>
          <cell r="I261">
            <v>0</v>
          </cell>
          <cell r="K261">
            <v>0</v>
          </cell>
          <cell r="M261">
            <v>0</v>
          </cell>
          <cell r="N261">
            <v>0</v>
          </cell>
        </row>
        <row r="262">
          <cell r="C262" t="str">
            <v>프론트 포켓 백(브라운)</v>
          </cell>
        </row>
        <row r="263">
          <cell r="C263" t="str">
            <v>프론트 포켓 백(그레이)</v>
          </cell>
        </row>
        <row r="264">
          <cell r="C264" t="str">
            <v>플릭 호로록 멀티쿠커 (멀티포트)</v>
          </cell>
        </row>
        <row r="265">
          <cell r="C265" t="str">
            <v>키친아트 라면포트</v>
          </cell>
        </row>
        <row r="266">
          <cell r="C266" t="str">
            <v>스퀘어 캠핑백</v>
          </cell>
        </row>
        <row r="267">
          <cell r="C267" t="str">
            <v>멀티쿠션_퍼프3P_PET포장</v>
          </cell>
        </row>
        <row r="268">
          <cell r="C268" t="str">
            <v>부자재 단품 소계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</row>
        <row r="271">
          <cell r="C271" t="str">
            <v>코드 번호</v>
          </cell>
          <cell r="D271" t="str">
            <v>당일입고</v>
          </cell>
          <cell r="E271" t="str">
            <v>전일재고</v>
          </cell>
          <cell r="F271" t="str">
            <v>현재고</v>
          </cell>
          <cell r="G271" t="str">
            <v>레인보우</v>
          </cell>
          <cell r="H271" t="str">
            <v>사무실로</v>
          </cell>
          <cell r="J271" t="str">
            <v>구성</v>
          </cell>
          <cell r="K271" t="str">
            <v>21호 본품</v>
          </cell>
          <cell r="L271" t="str">
            <v>21호 리필</v>
          </cell>
          <cell r="M271" t="str">
            <v>21호 무료</v>
          </cell>
          <cell r="N271" t="str">
            <v>23호 본품</v>
          </cell>
        </row>
        <row r="272">
          <cell r="C272" t="str">
            <v>1538 0603-001</v>
          </cell>
          <cell r="J272">
            <v>9</v>
          </cell>
          <cell r="K272">
            <v>2</v>
          </cell>
          <cell r="L272">
            <v>3</v>
          </cell>
          <cell r="M272">
            <v>1</v>
          </cell>
        </row>
        <row r="273">
          <cell r="C273" t="str">
            <v>1538 0603-002</v>
          </cell>
          <cell r="J273">
            <v>9</v>
          </cell>
          <cell r="N273">
            <v>2</v>
          </cell>
        </row>
        <row r="274">
          <cell r="C274" t="str">
            <v>1554 8995-001</v>
          </cell>
          <cell r="J274">
            <v>10</v>
          </cell>
          <cell r="K274">
            <v>2</v>
          </cell>
          <cell r="L274">
            <v>4</v>
          </cell>
          <cell r="M274">
            <v>1</v>
          </cell>
        </row>
        <row r="275">
          <cell r="C275" t="str">
            <v>1554 8995-002</v>
          </cell>
          <cell r="J275">
            <v>10</v>
          </cell>
          <cell r="N275">
            <v>2</v>
          </cell>
        </row>
        <row r="276">
          <cell r="C276" t="str">
            <v>1569 6378-001</v>
          </cell>
          <cell r="J276">
            <v>8</v>
          </cell>
          <cell r="K276">
            <v>3</v>
          </cell>
          <cell r="L276">
            <v>3</v>
          </cell>
        </row>
        <row r="277">
          <cell r="C277" t="str">
            <v>1569 6378-002</v>
          </cell>
          <cell r="J277">
            <v>8</v>
          </cell>
          <cell r="N277">
            <v>3</v>
          </cell>
        </row>
        <row r="278">
          <cell r="C278" t="str">
            <v>1590 6827-001</v>
          </cell>
          <cell r="J278">
            <v>8</v>
          </cell>
          <cell r="K278">
            <v>3</v>
          </cell>
          <cell r="L278">
            <v>3</v>
          </cell>
        </row>
        <row r="279">
          <cell r="C279" t="str">
            <v>1590 6827-001</v>
          </cell>
          <cell r="J279">
            <v>8</v>
          </cell>
          <cell r="K279">
            <v>3</v>
          </cell>
          <cell r="L279">
            <v>3</v>
          </cell>
        </row>
        <row r="280">
          <cell r="C280" t="str">
            <v>1590 6827-002</v>
          </cell>
          <cell r="J280">
            <v>8</v>
          </cell>
          <cell r="N280">
            <v>3</v>
          </cell>
        </row>
        <row r="281">
          <cell r="J281" t="str">
            <v>당일 입고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</row>
        <row r="282">
          <cell r="J282" t="str">
            <v>전일 재고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</row>
        <row r="283">
          <cell r="J283" t="str">
            <v>당일+전일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</row>
        <row r="284">
          <cell r="J284" t="str">
            <v>현재고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</row>
        <row r="285">
          <cell r="J285" t="str">
            <v>사무실로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</row>
        <row r="286">
          <cell r="J286" t="str">
            <v>레인보우로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</row>
        <row r="287">
          <cell r="J287" t="str">
            <v>고객판매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</row>
        <row r="289">
          <cell r="C289" t="str">
            <v>코드 번호</v>
          </cell>
          <cell r="D289" t="str">
            <v>당일입고</v>
          </cell>
          <cell r="E289" t="str">
            <v>전일재고</v>
          </cell>
          <cell r="F289" t="str">
            <v>현재고</v>
          </cell>
          <cell r="G289" t="str">
            <v>레인보우</v>
          </cell>
          <cell r="H289" t="str">
            <v>사무실로</v>
          </cell>
          <cell r="J289" t="str">
            <v>구성</v>
          </cell>
          <cell r="K289" t="str">
            <v>자몽 본품</v>
          </cell>
          <cell r="L289" t="str">
            <v>자몽 리필</v>
          </cell>
          <cell r="M289" t="str">
            <v>자몽 100</v>
          </cell>
          <cell r="N289" t="str">
            <v>자몽 5개입</v>
          </cell>
        </row>
        <row r="290">
          <cell r="C290" t="str">
            <v>1538 5126-001</v>
          </cell>
          <cell r="J290">
            <v>12</v>
          </cell>
          <cell r="K290">
            <v>1</v>
          </cell>
          <cell r="L290">
            <v>2</v>
          </cell>
          <cell r="M290">
            <v>1</v>
          </cell>
          <cell r="N290">
            <v>1</v>
          </cell>
        </row>
        <row r="291">
          <cell r="C291" t="str">
            <v>1539 3308-001</v>
          </cell>
          <cell r="J291">
            <v>10</v>
          </cell>
          <cell r="K291">
            <v>4</v>
          </cell>
        </row>
        <row r="292">
          <cell r="C292" t="str">
            <v>1552 7141-001</v>
          </cell>
          <cell r="J292">
            <v>12</v>
          </cell>
          <cell r="K292">
            <v>1</v>
          </cell>
          <cell r="L292">
            <v>2</v>
          </cell>
          <cell r="M292">
            <v>1</v>
          </cell>
          <cell r="N292">
            <v>1</v>
          </cell>
        </row>
        <row r="293">
          <cell r="C293" t="str">
            <v>1552-7146-001</v>
          </cell>
          <cell r="J293">
            <v>10</v>
          </cell>
          <cell r="K293">
            <v>4</v>
          </cell>
        </row>
        <row r="294">
          <cell r="C294" t="str">
            <v>1838 5760-001</v>
          </cell>
          <cell r="J294">
            <v>10</v>
          </cell>
          <cell r="K294">
            <v>4</v>
          </cell>
          <cell r="M294">
            <v>1</v>
          </cell>
        </row>
        <row r="295">
          <cell r="C295" t="str">
            <v>1838 5761-001</v>
          </cell>
          <cell r="J295">
            <v>15</v>
          </cell>
          <cell r="K295">
            <v>6</v>
          </cell>
          <cell r="M295">
            <v>1</v>
          </cell>
        </row>
        <row r="296">
          <cell r="C296" t="str">
            <v>1853 4790-001</v>
          </cell>
          <cell r="J296">
            <v>10</v>
          </cell>
          <cell r="K296">
            <v>4</v>
          </cell>
          <cell r="M296">
            <v>1</v>
          </cell>
        </row>
        <row r="297">
          <cell r="C297" t="str">
            <v>1853 4795-001</v>
          </cell>
          <cell r="J297">
            <v>15</v>
          </cell>
          <cell r="K297">
            <v>6</v>
          </cell>
          <cell r="M297">
            <v>1</v>
          </cell>
        </row>
        <row r="298">
          <cell r="J298" t="str">
            <v>당일 입고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</row>
        <row r="299">
          <cell r="J299" t="str">
            <v>전일 재고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</row>
        <row r="300">
          <cell r="J300" t="str">
            <v>당일+전일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</row>
        <row r="301">
          <cell r="J301" t="str">
            <v>현재고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</row>
        <row r="302">
          <cell r="J302" t="str">
            <v>사무실로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</row>
        <row r="303">
          <cell r="J303" t="str">
            <v>레인보우로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</row>
        <row r="304">
          <cell r="J304" t="str">
            <v>고객판매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</row>
        <row r="306">
          <cell r="C306" t="str">
            <v>코드 번호</v>
          </cell>
          <cell r="D306" t="str">
            <v>당일입고</v>
          </cell>
          <cell r="E306" t="str">
            <v>전일재고</v>
          </cell>
          <cell r="F306" t="str">
            <v>현재고</v>
          </cell>
          <cell r="G306" t="str">
            <v>레인보우</v>
          </cell>
          <cell r="H306" t="str">
            <v>사무실로</v>
          </cell>
          <cell r="J306" t="str">
            <v>구성</v>
          </cell>
          <cell r="K306" t="str">
            <v>70ml본품</v>
          </cell>
          <cell r="L306" t="str">
            <v>15ml튜브</v>
          </cell>
          <cell r="M306" t="str">
            <v>선글라스</v>
          </cell>
          <cell r="N306" t="str">
            <v>에코토트백</v>
          </cell>
        </row>
        <row r="307">
          <cell r="C307" t="str">
            <v>1688 6136-001</v>
          </cell>
          <cell r="J307">
            <v>7</v>
          </cell>
          <cell r="K307">
            <v>3</v>
          </cell>
          <cell r="L307">
            <v>3</v>
          </cell>
          <cell r="M307">
            <v>1</v>
          </cell>
        </row>
        <row r="308">
          <cell r="C308" t="str">
            <v>1781 2365-001</v>
          </cell>
          <cell r="J308">
            <v>7</v>
          </cell>
          <cell r="K308">
            <v>3</v>
          </cell>
          <cell r="L308">
            <v>3</v>
          </cell>
          <cell r="N308">
            <v>1</v>
          </cell>
        </row>
        <row r="309">
          <cell r="C309" t="str">
            <v>1797 7371-001</v>
          </cell>
          <cell r="J309">
            <v>9</v>
          </cell>
          <cell r="K309">
            <v>3</v>
          </cell>
          <cell r="L309">
            <v>6</v>
          </cell>
        </row>
        <row r="310">
          <cell r="C310" t="str">
            <v>1804 6256-001</v>
          </cell>
          <cell r="J310">
            <v>9</v>
          </cell>
          <cell r="K310">
            <v>3</v>
          </cell>
          <cell r="L310">
            <v>6</v>
          </cell>
        </row>
        <row r="311">
          <cell r="C311" t="str">
            <v>1812 7586-001</v>
          </cell>
          <cell r="J311">
            <v>9</v>
          </cell>
          <cell r="K311">
            <v>3</v>
          </cell>
          <cell r="L311">
            <v>6</v>
          </cell>
        </row>
        <row r="312">
          <cell r="C312" t="str">
            <v>1813 9682-001</v>
          </cell>
          <cell r="J312">
            <v>10</v>
          </cell>
          <cell r="K312">
            <v>3</v>
          </cell>
          <cell r="L312">
            <v>6</v>
          </cell>
        </row>
        <row r="314">
          <cell r="J314" t="str">
            <v>당일 입고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</row>
        <row r="315">
          <cell r="J315" t="str">
            <v>전일 재고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</row>
        <row r="316">
          <cell r="J316" t="str">
            <v>당일+전일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</row>
        <row r="317">
          <cell r="J317" t="str">
            <v>현재고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</row>
        <row r="318">
          <cell r="J318" t="str">
            <v>사무실로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</row>
        <row r="319">
          <cell r="J319" t="str">
            <v>레인보우로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</row>
        <row r="320">
          <cell r="J320" t="str">
            <v>고객판매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</row>
        <row r="322">
          <cell r="C322" t="str">
            <v>코드 번호</v>
          </cell>
          <cell r="D322" t="str">
            <v>당일입고</v>
          </cell>
          <cell r="E322" t="str">
            <v>전일재고</v>
          </cell>
          <cell r="F322" t="str">
            <v>현재고</v>
          </cell>
          <cell r="G322" t="str">
            <v>레인보우</v>
          </cell>
          <cell r="H322" t="str">
            <v>사무실로</v>
          </cell>
          <cell r="J322" t="str">
            <v>구성</v>
          </cell>
          <cell r="K322" t="str">
            <v>21호본품(실버)</v>
          </cell>
          <cell r="L322" t="str">
            <v>21호본품(블루)</v>
          </cell>
          <cell r="M322" t="str">
            <v>21호 리필</v>
          </cell>
          <cell r="N322" t="str">
            <v>23호본품(실버)</v>
          </cell>
        </row>
        <row r="323">
          <cell r="C323" t="str">
            <v>1749 3054-001</v>
          </cell>
          <cell r="J323">
            <v>8</v>
          </cell>
          <cell r="K323">
            <v>1</v>
          </cell>
          <cell r="L323">
            <v>1</v>
          </cell>
          <cell r="M323">
            <v>3</v>
          </cell>
        </row>
        <row r="324">
          <cell r="C324" t="str">
            <v>1749 3054-002</v>
          </cell>
          <cell r="J324">
            <v>8</v>
          </cell>
          <cell r="N324">
            <v>1</v>
          </cell>
        </row>
        <row r="325">
          <cell r="C325" t="str">
            <v>1823 4242-001</v>
          </cell>
          <cell r="J325">
            <v>10</v>
          </cell>
          <cell r="K325">
            <v>1</v>
          </cell>
          <cell r="L325">
            <v>1</v>
          </cell>
          <cell r="M325">
            <v>3</v>
          </cell>
        </row>
        <row r="326">
          <cell r="C326" t="str">
            <v>1823 4242-002</v>
          </cell>
          <cell r="J326">
            <v>10</v>
          </cell>
          <cell r="N326">
            <v>1</v>
          </cell>
        </row>
        <row r="327">
          <cell r="C327" t="str">
            <v>1842 9631-001</v>
          </cell>
          <cell r="J327">
            <v>8</v>
          </cell>
          <cell r="K327">
            <v>1</v>
          </cell>
          <cell r="L327">
            <v>1</v>
          </cell>
          <cell r="M327">
            <v>3</v>
          </cell>
        </row>
        <row r="328">
          <cell r="C328" t="str">
            <v>1842 9631-002</v>
          </cell>
          <cell r="J328">
            <v>8</v>
          </cell>
          <cell r="N328">
            <v>1</v>
          </cell>
        </row>
        <row r="329">
          <cell r="C329" t="str">
            <v>1846 1439-001</v>
          </cell>
          <cell r="J329">
            <v>8</v>
          </cell>
          <cell r="K329">
            <v>2</v>
          </cell>
          <cell r="L329">
            <v>2</v>
          </cell>
          <cell r="M329">
            <v>4</v>
          </cell>
        </row>
        <row r="330">
          <cell r="C330" t="str">
            <v>1846 1439-002</v>
          </cell>
          <cell r="J330">
            <v>8</v>
          </cell>
          <cell r="N330">
            <v>2</v>
          </cell>
        </row>
        <row r="331">
          <cell r="C331" t="str">
            <v>1940 7129-001</v>
          </cell>
          <cell r="J331">
            <v>6</v>
          </cell>
          <cell r="K331">
            <v>1</v>
          </cell>
          <cell r="M331">
            <v>3</v>
          </cell>
        </row>
        <row r="332">
          <cell r="C332" t="str">
            <v>1940 7129-002</v>
          </cell>
          <cell r="J332">
            <v>6</v>
          </cell>
          <cell r="N332">
            <v>1</v>
          </cell>
        </row>
        <row r="333">
          <cell r="C333" t="str">
            <v>1853 9647-001</v>
          </cell>
          <cell r="J333">
            <v>8</v>
          </cell>
          <cell r="K333">
            <v>1</v>
          </cell>
          <cell r="L333">
            <v>1</v>
          </cell>
          <cell r="M333">
            <v>3</v>
          </cell>
        </row>
        <row r="334">
          <cell r="C334" t="str">
            <v>1853 9647-002</v>
          </cell>
          <cell r="J334">
            <v>8</v>
          </cell>
          <cell r="N334">
            <v>1</v>
          </cell>
        </row>
        <row r="335">
          <cell r="C335" t="str">
            <v>2085 9978-001</v>
          </cell>
          <cell r="J335">
            <v>8</v>
          </cell>
          <cell r="K335">
            <v>3</v>
          </cell>
          <cell r="M335">
            <v>3</v>
          </cell>
        </row>
        <row r="336">
          <cell r="C336" t="str">
            <v>2085 9978-002</v>
          </cell>
          <cell r="E336">
            <v>0</v>
          </cell>
          <cell r="F336">
            <v>0</v>
          </cell>
          <cell r="J336">
            <v>8</v>
          </cell>
          <cell r="N336">
            <v>3</v>
          </cell>
        </row>
        <row r="337">
          <cell r="J337">
            <v>0</v>
          </cell>
        </row>
        <row r="338">
          <cell r="J338">
            <v>0</v>
          </cell>
        </row>
        <row r="339">
          <cell r="J339">
            <v>0</v>
          </cell>
        </row>
        <row r="340">
          <cell r="J340">
            <v>0</v>
          </cell>
        </row>
        <row r="341">
          <cell r="J341">
            <v>0</v>
          </cell>
        </row>
        <row r="342">
          <cell r="J342">
            <v>0</v>
          </cell>
        </row>
        <row r="343">
          <cell r="J343" t="str">
            <v>당일 입고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</row>
        <row r="344">
          <cell r="J344" t="str">
            <v>전일 재고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</row>
        <row r="345">
          <cell r="J345" t="str">
            <v>당일+전일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</row>
        <row r="346">
          <cell r="J346" t="str">
            <v>현재고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</row>
        <row r="347">
          <cell r="J347" t="str">
            <v>사무실로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</row>
        <row r="348">
          <cell r="J348" t="str">
            <v>레인보우로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</row>
        <row r="349">
          <cell r="J349" t="str">
            <v>고객판매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</row>
        <row r="351">
          <cell r="C351" t="str">
            <v>코드 번호</v>
          </cell>
          <cell r="D351" t="str">
            <v>당일입고</v>
          </cell>
          <cell r="E351" t="str">
            <v>전일재고</v>
          </cell>
          <cell r="F351" t="str">
            <v>현재고</v>
          </cell>
          <cell r="G351" t="str">
            <v>레인보우</v>
          </cell>
          <cell r="H351" t="str">
            <v>사무실로</v>
          </cell>
          <cell r="J351" t="str">
            <v>구성</v>
          </cell>
          <cell r="K351" t="str">
            <v>밀크</v>
          </cell>
          <cell r="L351" t="str">
            <v>초코</v>
          </cell>
          <cell r="M351" t="str">
            <v>슈베린</v>
          </cell>
          <cell r="N351" t="str">
            <v>키친 후라이팬</v>
          </cell>
        </row>
        <row r="352">
          <cell r="C352" t="str">
            <v>1922 8780-001</v>
          </cell>
          <cell r="J352">
            <v>9</v>
          </cell>
          <cell r="K352">
            <v>8</v>
          </cell>
          <cell r="M352">
            <v>1</v>
          </cell>
        </row>
        <row r="353">
          <cell r="C353" t="str">
            <v>1922 8781-001</v>
          </cell>
          <cell r="J353">
            <v>9</v>
          </cell>
          <cell r="L353">
            <v>8</v>
          </cell>
          <cell r="M353">
            <v>1</v>
          </cell>
        </row>
        <row r="354">
          <cell r="C354" t="str">
            <v>1922 8782-001</v>
          </cell>
          <cell r="J354">
            <v>11</v>
          </cell>
          <cell r="K354">
            <v>5</v>
          </cell>
          <cell r="L354">
            <v>5</v>
          </cell>
          <cell r="M354">
            <v>1</v>
          </cell>
        </row>
        <row r="355">
          <cell r="C355" t="str">
            <v>1976 9033-003</v>
          </cell>
          <cell r="J355">
            <v>10</v>
          </cell>
          <cell r="K355">
            <v>8</v>
          </cell>
          <cell r="N355">
            <v>1</v>
          </cell>
        </row>
        <row r="356">
          <cell r="C356" t="str">
            <v>1976 9033-004</v>
          </cell>
          <cell r="J356">
            <v>10</v>
          </cell>
          <cell r="L356">
            <v>8</v>
          </cell>
          <cell r="N356">
            <v>1</v>
          </cell>
        </row>
        <row r="357">
          <cell r="C357" t="str">
            <v>1976 9033-005</v>
          </cell>
          <cell r="J357">
            <v>10</v>
          </cell>
          <cell r="K357">
            <v>4</v>
          </cell>
          <cell r="L357">
            <v>4</v>
          </cell>
          <cell r="N357">
            <v>1</v>
          </cell>
        </row>
        <row r="358">
          <cell r="J358">
            <v>0</v>
          </cell>
        </row>
        <row r="359">
          <cell r="J359">
            <v>0</v>
          </cell>
        </row>
        <row r="360">
          <cell r="J360">
            <v>0</v>
          </cell>
        </row>
        <row r="361">
          <cell r="J361">
            <v>0</v>
          </cell>
        </row>
        <row r="362">
          <cell r="J362" t="str">
            <v>당일 입고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</row>
        <row r="363">
          <cell r="J363" t="str">
            <v>전일 재고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</row>
        <row r="364">
          <cell r="J364" t="str">
            <v>당일+전일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</row>
        <row r="365">
          <cell r="J365" t="str">
            <v>현재고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</row>
        <row r="366">
          <cell r="J366" t="str">
            <v>사무실로</v>
          </cell>
          <cell r="K366">
            <v>0</v>
          </cell>
          <cell r="L366">
            <v>0</v>
          </cell>
          <cell r="M366">
            <v>0</v>
          </cell>
          <cell r="N366">
            <v>0</v>
          </cell>
        </row>
        <row r="367">
          <cell r="J367" t="str">
            <v>레인보우로</v>
          </cell>
          <cell r="K367">
            <v>0</v>
          </cell>
          <cell r="L367">
            <v>0</v>
          </cell>
          <cell r="M367">
            <v>0</v>
          </cell>
          <cell r="N367">
            <v>0</v>
          </cell>
        </row>
        <row r="368">
          <cell r="J368" t="str">
            <v>고객판매</v>
          </cell>
          <cell r="K368">
            <v>0</v>
          </cell>
          <cell r="L368">
            <v>0</v>
          </cell>
          <cell r="M368">
            <v>0</v>
          </cell>
          <cell r="N368">
            <v>0</v>
          </cell>
        </row>
        <row r="370">
          <cell r="C370" t="str">
            <v>코드 번호</v>
          </cell>
          <cell r="D370" t="str">
            <v>당일입고</v>
          </cell>
          <cell r="E370" t="str">
            <v>전일재고</v>
          </cell>
          <cell r="F370" t="str">
            <v>현재고</v>
          </cell>
          <cell r="G370" t="str">
            <v>레인보우</v>
          </cell>
          <cell r="H370" t="str">
            <v>사무실로</v>
          </cell>
          <cell r="J370" t="str">
            <v>구성</v>
          </cell>
          <cell r="K370" t="str">
            <v>앰플3 본품</v>
          </cell>
          <cell r="L370" t="str">
            <v>앰플3 파우치</v>
          </cell>
          <cell r="M370" t="str">
            <v>1단지</v>
          </cell>
          <cell r="N370" t="str">
            <v>스팽글파우치</v>
          </cell>
        </row>
        <row r="371">
          <cell r="C371" t="str">
            <v>2020 9445-001</v>
          </cell>
          <cell r="J371">
            <v>7</v>
          </cell>
          <cell r="K371">
            <v>3</v>
          </cell>
          <cell r="L371">
            <v>4</v>
          </cell>
        </row>
        <row r="372">
          <cell r="J372">
            <v>0</v>
          </cell>
        </row>
        <row r="373">
          <cell r="J373">
            <v>0</v>
          </cell>
        </row>
        <row r="374">
          <cell r="J374">
            <v>0</v>
          </cell>
        </row>
        <row r="375">
          <cell r="J375">
            <v>0</v>
          </cell>
        </row>
        <row r="376">
          <cell r="J376">
            <v>0</v>
          </cell>
        </row>
        <row r="377">
          <cell r="J377">
            <v>0</v>
          </cell>
        </row>
        <row r="378">
          <cell r="J378" t="str">
            <v>당일 입고</v>
          </cell>
          <cell r="K378">
            <v>0</v>
          </cell>
          <cell r="L378">
            <v>0</v>
          </cell>
          <cell r="M378">
            <v>0</v>
          </cell>
          <cell r="N378">
            <v>0</v>
          </cell>
        </row>
        <row r="379">
          <cell r="J379" t="str">
            <v>전일 재고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</row>
        <row r="380">
          <cell r="J380" t="str">
            <v>당일+전일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</row>
        <row r="381">
          <cell r="J381" t="str">
            <v>현재고</v>
          </cell>
          <cell r="K381">
            <v>0</v>
          </cell>
          <cell r="L381">
            <v>0</v>
          </cell>
          <cell r="M381">
            <v>0</v>
          </cell>
          <cell r="N381">
            <v>0</v>
          </cell>
        </row>
        <row r="382">
          <cell r="J382" t="str">
            <v>사무실로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</row>
        <row r="383">
          <cell r="J383" t="str">
            <v>레인보우로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</row>
        <row r="384">
          <cell r="J384" t="str">
            <v>고객판매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</row>
        <row r="388">
          <cell r="C388" t="str">
            <v>코드 번호</v>
          </cell>
          <cell r="D388" t="str">
            <v>당일입고</v>
          </cell>
          <cell r="E388" t="str">
            <v>전일재고</v>
          </cell>
          <cell r="F388" t="str">
            <v>현재고</v>
          </cell>
          <cell r="G388" t="str">
            <v>레인보우</v>
          </cell>
          <cell r="H388" t="str">
            <v>사무실로</v>
          </cell>
          <cell r="J388" t="str">
            <v>구성</v>
          </cell>
          <cell r="K388" t="str">
            <v>화이트</v>
          </cell>
          <cell r="L388" t="str">
            <v>핑크</v>
          </cell>
          <cell r="M388" t="str">
            <v>민트</v>
          </cell>
          <cell r="N388" t="str">
            <v>리필</v>
          </cell>
        </row>
        <row r="389">
          <cell r="C389" t="str">
            <v>2116 3509-001</v>
          </cell>
          <cell r="J389">
            <v>7</v>
          </cell>
          <cell r="K389">
            <v>1</v>
          </cell>
          <cell r="L389">
            <v>1</v>
          </cell>
          <cell r="M389">
            <v>1</v>
          </cell>
          <cell r="N389">
            <v>3</v>
          </cell>
        </row>
        <row r="390">
          <cell r="C390" t="str">
            <v>2133 7235-001</v>
          </cell>
          <cell r="J390">
            <v>10</v>
          </cell>
          <cell r="K390">
            <v>2</v>
          </cell>
          <cell r="L390">
            <v>2</v>
          </cell>
          <cell r="M390">
            <v>2</v>
          </cell>
          <cell r="N390">
            <v>4</v>
          </cell>
        </row>
        <row r="391">
          <cell r="C391" t="str">
            <v>2146 2972 -001</v>
          </cell>
          <cell r="J391">
            <v>7</v>
          </cell>
          <cell r="K391">
            <v>1</v>
          </cell>
          <cell r="L391">
            <v>1</v>
          </cell>
          <cell r="M391">
            <v>1</v>
          </cell>
          <cell r="N391">
            <v>3</v>
          </cell>
        </row>
        <row r="392">
          <cell r="C392" t="str">
            <v>2155 5342 -001</v>
          </cell>
          <cell r="J392">
            <v>7</v>
          </cell>
          <cell r="K392">
            <v>1</v>
          </cell>
          <cell r="L392">
            <v>1</v>
          </cell>
          <cell r="M392">
            <v>1</v>
          </cell>
          <cell r="N392">
            <v>4</v>
          </cell>
        </row>
        <row r="393">
          <cell r="C393" t="str">
            <v>2173 0515-001</v>
          </cell>
          <cell r="E393">
            <v>0</v>
          </cell>
          <cell r="F393">
            <v>0</v>
          </cell>
          <cell r="J393">
            <v>7</v>
          </cell>
          <cell r="K393">
            <v>1</v>
          </cell>
          <cell r="L393">
            <v>1</v>
          </cell>
          <cell r="M393">
            <v>1</v>
          </cell>
          <cell r="N393">
            <v>3</v>
          </cell>
        </row>
        <row r="394">
          <cell r="C394" t="str">
            <v>2173 0554 -001</v>
          </cell>
          <cell r="J394">
            <v>11</v>
          </cell>
          <cell r="K394">
            <v>1</v>
          </cell>
          <cell r="L394">
            <v>2</v>
          </cell>
          <cell r="M394">
            <v>2</v>
          </cell>
          <cell r="N394">
            <v>5</v>
          </cell>
        </row>
        <row r="395">
          <cell r="J395">
            <v>0</v>
          </cell>
        </row>
        <row r="396">
          <cell r="J396" t="str">
            <v>당일 입고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</row>
        <row r="397">
          <cell r="J397" t="str">
            <v>전일 재고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</row>
        <row r="398">
          <cell r="J398" t="str">
            <v>당일+전일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</row>
        <row r="399">
          <cell r="J399" t="str">
            <v>현재고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</row>
        <row r="400">
          <cell r="J400" t="str">
            <v>사무실로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</row>
        <row r="401">
          <cell r="J401" t="str">
            <v>레인보우로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</row>
        <row r="402">
          <cell r="J402" t="str">
            <v>고객판매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</row>
        <row r="405">
          <cell r="C405" t="str">
            <v>코드 번호</v>
          </cell>
          <cell r="D405" t="str">
            <v>당일입고</v>
          </cell>
          <cell r="E405" t="str">
            <v>전일재고</v>
          </cell>
          <cell r="F405" t="str">
            <v>현재고</v>
          </cell>
          <cell r="G405" t="str">
            <v>레인보우</v>
          </cell>
          <cell r="H405" t="str">
            <v>사무실로</v>
          </cell>
          <cell r="J405" t="str">
            <v>구성</v>
          </cell>
          <cell r="K405" t="str">
            <v>실버</v>
          </cell>
          <cell r="L405" t="str">
            <v>골드</v>
          </cell>
          <cell r="M405" t="str">
            <v>에메랄드</v>
          </cell>
          <cell r="N405" t="str">
            <v>리필</v>
          </cell>
        </row>
        <row r="406">
          <cell r="C406" t="str">
            <v>2121 2808 -001</v>
          </cell>
          <cell r="J406">
            <v>8</v>
          </cell>
          <cell r="K406">
            <v>1</v>
          </cell>
          <cell r="L406">
            <v>1</v>
          </cell>
          <cell r="M406">
            <v>1</v>
          </cell>
          <cell r="N406">
            <v>3</v>
          </cell>
        </row>
        <row r="407">
          <cell r="C407" t="str">
            <v>2150 8865 -001</v>
          </cell>
          <cell r="J407">
            <v>7</v>
          </cell>
          <cell r="K407">
            <v>1</v>
          </cell>
          <cell r="L407">
            <v>1</v>
          </cell>
          <cell r="M407">
            <v>1</v>
          </cell>
          <cell r="N407">
            <v>4</v>
          </cell>
        </row>
        <row r="408">
          <cell r="C408" t="str">
            <v>2140 3381-001</v>
          </cell>
          <cell r="J408">
            <v>7</v>
          </cell>
          <cell r="K408">
            <v>1</v>
          </cell>
          <cell r="L408">
            <v>1</v>
          </cell>
          <cell r="M408">
            <v>1</v>
          </cell>
          <cell r="N408">
            <v>3</v>
          </cell>
        </row>
        <row r="409">
          <cell r="C409" t="str">
            <v>2155 2646-001</v>
          </cell>
          <cell r="J409">
            <v>4</v>
          </cell>
          <cell r="L409">
            <v>1</v>
          </cell>
          <cell r="M409">
            <v>1</v>
          </cell>
          <cell r="N409">
            <v>2</v>
          </cell>
        </row>
        <row r="410">
          <cell r="C410" t="str">
            <v>2162 6350-001</v>
          </cell>
          <cell r="J410">
            <v>8</v>
          </cell>
          <cell r="K410">
            <v>1</v>
          </cell>
          <cell r="L410">
            <v>1</v>
          </cell>
          <cell r="M410">
            <v>1</v>
          </cell>
          <cell r="N410">
            <v>3</v>
          </cell>
        </row>
        <row r="411">
          <cell r="C411" t="str">
            <v>2182 7635-001</v>
          </cell>
          <cell r="J411">
            <v>7</v>
          </cell>
          <cell r="K411">
            <v>1</v>
          </cell>
          <cell r="L411">
            <v>1</v>
          </cell>
          <cell r="M411">
            <v>1</v>
          </cell>
          <cell r="N411">
            <v>3</v>
          </cell>
        </row>
        <row r="412">
          <cell r="J412">
            <v>0</v>
          </cell>
        </row>
        <row r="413">
          <cell r="J413" t="str">
            <v>당일 입고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</row>
        <row r="414">
          <cell r="J414" t="str">
            <v>전일 재고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</row>
        <row r="415">
          <cell r="J415" t="str">
            <v>당일+전일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</row>
        <row r="416">
          <cell r="J416" t="str">
            <v>현재고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</row>
        <row r="417">
          <cell r="J417" t="str">
            <v>사무실로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</row>
        <row r="418">
          <cell r="J418" t="str">
            <v>레인보우로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</row>
        <row r="419">
          <cell r="J419" t="str">
            <v>고객판매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</row>
        <row r="423">
          <cell r="C423" t="str">
            <v>코드 번호</v>
          </cell>
          <cell r="D423" t="str">
            <v>당일입고</v>
          </cell>
          <cell r="E423" t="str">
            <v>전일재고</v>
          </cell>
          <cell r="F423" t="str">
            <v>현재고</v>
          </cell>
          <cell r="G423" t="str">
            <v>레인보우</v>
          </cell>
          <cell r="H423" t="str">
            <v>사무실로</v>
          </cell>
          <cell r="J423" t="str">
            <v>구성</v>
          </cell>
          <cell r="K423" t="str">
            <v>소형 일반</v>
          </cell>
          <cell r="L423" t="str">
            <v>소형 멀티</v>
          </cell>
          <cell r="M423" t="str">
            <v>대형</v>
          </cell>
          <cell r="N423" t="str">
            <v>마스크형</v>
          </cell>
        </row>
        <row r="424">
          <cell r="C424" t="str">
            <v>2566 6715 - 001</v>
          </cell>
          <cell r="F424">
            <v>0</v>
          </cell>
          <cell r="G424">
            <v>0</v>
          </cell>
          <cell r="J424">
            <v>10</v>
          </cell>
          <cell r="K424">
            <v>3</v>
          </cell>
          <cell r="L424">
            <v>2</v>
          </cell>
          <cell r="M424">
            <v>5</v>
          </cell>
        </row>
        <row r="425">
          <cell r="C425" t="str">
            <v>2566 6303 - 001</v>
          </cell>
          <cell r="D425">
            <v>0</v>
          </cell>
          <cell r="F425">
            <v>0</v>
          </cell>
          <cell r="G425">
            <v>0</v>
          </cell>
          <cell r="J425">
            <v>17</v>
          </cell>
          <cell r="K425">
            <v>5</v>
          </cell>
          <cell r="L425">
            <v>3</v>
          </cell>
          <cell r="M425">
            <v>6</v>
          </cell>
          <cell r="N425">
            <v>1</v>
          </cell>
        </row>
        <row r="426">
          <cell r="J426">
            <v>0</v>
          </cell>
        </row>
        <row r="427">
          <cell r="J427">
            <v>0</v>
          </cell>
        </row>
        <row r="428">
          <cell r="J428">
            <v>0</v>
          </cell>
        </row>
        <row r="429">
          <cell r="J429">
            <v>0</v>
          </cell>
        </row>
        <row r="430">
          <cell r="J430">
            <v>0</v>
          </cell>
        </row>
        <row r="431">
          <cell r="J431" t="str">
            <v>당일 입고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</row>
        <row r="432">
          <cell r="J432" t="str">
            <v>전일 재고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</row>
        <row r="433">
          <cell r="J433" t="str">
            <v>당일+전일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</row>
        <row r="434">
          <cell r="J434" t="str">
            <v>현재고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</row>
        <row r="435">
          <cell r="J435" t="str">
            <v>사무실로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</row>
        <row r="436">
          <cell r="J436" t="str">
            <v>레인보우</v>
          </cell>
          <cell r="K436">
            <v>0</v>
          </cell>
          <cell r="L436">
            <v>0</v>
          </cell>
          <cell r="M436">
            <v>0</v>
          </cell>
          <cell r="N436">
            <v>0</v>
          </cell>
        </row>
        <row r="437">
          <cell r="J437" t="str">
            <v>고객판매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</row>
      </sheetData>
      <sheetData sheetId="422">
        <row r="2">
          <cell r="M2">
            <v>44925</v>
          </cell>
        </row>
        <row r="4">
          <cell r="D4" t="str">
            <v>제품명</v>
          </cell>
          <cell r="E4" t="str">
            <v>전일재고</v>
          </cell>
          <cell r="F4" t="str">
            <v>당일입고</v>
          </cell>
          <cell r="J4" t="str">
            <v>당일출고</v>
          </cell>
          <cell r="O4" t="str">
            <v>당일재고</v>
          </cell>
        </row>
        <row r="5">
          <cell r="F5" t="str">
            <v>제조원</v>
          </cell>
          <cell r="G5" t="str">
            <v>사무실</v>
          </cell>
          <cell r="H5" t="str">
            <v>레인보우</v>
          </cell>
          <cell r="J5" t="str">
            <v>고객판매</v>
          </cell>
          <cell r="K5" t="str">
            <v>제조원</v>
          </cell>
          <cell r="L5" t="str">
            <v>사무실A</v>
          </cell>
          <cell r="M5" t="str">
            <v>사무실B</v>
          </cell>
          <cell r="N5" t="str">
            <v>레인보우</v>
          </cell>
        </row>
        <row r="6">
          <cell r="D6" t="str">
            <v>총 계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</row>
        <row r="7">
          <cell r="D7" t="str">
            <v>슬로우테라피 구슬 앰플 마스크 유칼립투스 진정(10개입)</v>
          </cell>
        </row>
        <row r="8">
          <cell r="D8" t="str">
            <v>슬로우테라피 구슬 앰플 마스크 유칼립투스 진정</v>
          </cell>
        </row>
        <row r="9">
          <cell r="D9" t="str">
            <v>슬로우테라피 구슬 앰플 마스크 브라이토닝 비타(10개입)</v>
          </cell>
        </row>
        <row r="10">
          <cell r="D10" t="str">
            <v>슬로우테라피 구슬 앰플 마스크 브라이토닝 비타</v>
          </cell>
        </row>
        <row r="11">
          <cell r="D11" t="str">
            <v>슬로우테라피 구슬 앰플 마스크 그린토마토 모공(10개입)</v>
          </cell>
        </row>
        <row r="12">
          <cell r="D12" t="str">
            <v>슬로우테라피 구슬 앰플 마스크 그린토마토 모공</v>
          </cell>
        </row>
        <row r="13">
          <cell r="D13" t="str">
            <v>슬로우테라피 구슬 앰플 마스크 화이트밀크 브라이트닝(10개입)</v>
          </cell>
        </row>
        <row r="14">
          <cell r="D14" t="str">
            <v>슬로우테라피 구슬 앰플 마스크 화이트밀크 브라이트닝</v>
          </cell>
        </row>
        <row r="15">
          <cell r="D15" t="str">
            <v>슬로우테라피 구슬 앰플 마스크 카멜리아 탄력(10개입)</v>
          </cell>
        </row>
        <row r="16">
          <cell r="D16" t="str">
            <v>슬로우테라피 구슬 앰플 마스크 카멜리아 탄력</v>
          </cell>
        </row>
        <row r="17">
          <cell r="D17" t="str">
            <v>슬로우테라피 구슬앰플 마스크 소계</v>
          </cell>
        </row>
        <row r="18">
          <cell r="D18" t="str">
            <v>장로젯 라부 셀룰라 앰플 엘릭시어 엑스이피018 50미리</v>
          </cell>
          <cell r="E18">
            <v>0</v>
          </cell>
        </row>
        <row r="19">
          <cell r="D19" t="str">
            <v>장로젯 라부 셀룰라 앰플 엘릭시어 엑스이피018 20미리</v>
          </cell>
          <cell r="E19">
            <v>0</v>
          </cell>
        </row>
        <row r="21">
          <cell r="D21" t="str">
            <v>블랙 체인지 샴푸(자연갈색)</v>
          </cell>
          <cell r="O21">
            <v>0</v>
          </cell>
        </row>
        <row r="22">
          <cell r="D22" t="str">
            <v>블랙 체인지 샴푸(흑갈색)</v>
          </cell>
        </row>
        <row r="23">
          <cell r="D23" t="str">
            <v>블랙 체인지 샴푸 소계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D24" t="str">
            <v>듀얼웨어 립 글로우밤001</v>
          </cell>
          <cell r="O24">
            <v>0</v>
          </cell>
        </row>
        <row r="25">
          <cell r="D25" t="str">
            <v>듀얼웨어 립 글로우밤002</v>
          </cell>
          <cell r="O25">
            <v>0</v>
          </cell>
        </row>
        <row r="26">
          <cell r="D26" t="str">
            <v>듀얼웨어 립 글로우밤003</v>
          </cell>
          <cell r="O26">
            <v>0</v>
          </cell>
        </row>
        <row r="27">
          <cell r="D27" t="str">
            <v>듀얼웨어 립 글로우밤004</v>
          </cell>
          <cell r="O27">
            <v>0</v>
          </cell>
        </row>
        <row r="28">
          <cell r="D28" t="str">
            <v>맥시마이저 립 글로우 밤 001</v>
          </cell>
          <cell r="O28">
            <v>0</v>
          </cell>
        </row>
        <row r="29">
          <cell r="D29" t="str">
            <v>맥시마이저 립 글로우 밤 002</v>
          </cell>
          <cell r="O29">
            <v>0</v>
          </cell>
        </row>
        <row r="30">
          <cell r="D30" t="str">
            <v>맥시마이저 립 글로우 밤 003</v>
          </cell>
          <cell r="O30">
            <v>0</v>
          </cell>
        </row>
        <row r="31">
          <cell r="D31" t="str">
            <v>립 글로우 밤 소계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D32" t="str">
            <v>쟈스 콜라겐 멀티밤</v>
          </cell>
          <cell r="O32">
            <v>0</v>
          </cell>
        </row>
        <row r="33">
          <cell r="D33" t="str">
            <v>쟈스 후르츠 키스 밤(피치코랄)</v>
          </cell>
          <cell r="O33">
            <v>0</v>
          </cell>
        </row>
        <row r="34">
          <cell r="D34" t="str">
            <v>쟈스 콜라겐 세콜지 앰플 미스트</v>
          </cell>
        </row>
        <row r="35">
          <cell r="D35" t="str">
            <v>쟈스 콜라겐 밀키 크림</v>
          </cell>
        </row>
        <row r="36">
          <cell r="D36" t="str">
            <v>쟈스 콜라겐 밀키 앰플</v>
          </cell>
        </row>
        <row r="37">
          <cell r="D37" t="str">
            <v>쟈스 콜라겐 밀키 아이크림</v>
          </cell>
        </row>
        <row r="38">
          <cell r="D38" t="str">
            <v>쟈스 멀티밤 단품 소계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D39" t="str">
            <v>쟈스 콜라겐 글로우 업 엔젤 밤 (블랙)</v>
          </cell>
        </row>
        <row r="40">
          <cell r="D40" t="str">
            <v>쟈스 콜라겐 글로우 업 엔젤 밤 (핑크)</v>
          </cell>
        </row>
        <row r="41">
          <cell r="D41" t="str">
            <v>쟈스 콜라겐 글로우 업 엔젤 밤 (오렌지)</v>
          </cell>
        </row>
        <row r="42">
          <cell r="D42" t="str">
            <v>쟈스 멀티밤 단품 소계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D43" t="str">
            <v>쟈스 콜라겐 프로 컷 화이트닝 패치 소형 베이지 (일반)</v>
          </cell>
        </row>
        <row r="44">
          <cell r="D44" t="str">
            <v>쟈스 콜라겐 프로 컷 화이트닝 패치 소형 (멀티)</v>
          </cell>
        </row>
        <row r="45">
          <cell r="D45" t="str">
            <v>쟈스 콜라겐 프로 컷 화이트닝 패치 대형</v>
          </cell>
        </row>
        <row r="46">
          <cell r="D46" t="str">
            <v>쟈스 콜라겐 프로 컷 화이트닝 패치 마스크형</v>
          </cell>
        </row>
        <row r="47">
          <cell r="D47" t="str">
            <v>쟈스 콜라겐 프로 컷 화이트닝 패치 소형 베이지 파우치</v>
          </cell>
        </row>
        <row r="48">
          <cell r="D48" t="str">
            <v>쟈스 선패치 단품 소계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D49" t="str">
            <v>아트델리 아이밤 멀티쿠션 #그린</v>
          </cell>
          <cell r="E49">
            <v>0</v>
          </cell>
          <cell r="H49">
            <v>0</v>
          </cell>
          <cell r="J49">
            <v>0</v>
          </cell>
          <cell r="N49">
            <v>0</v>
          </cell>
          <cell r="O49">
            <v>0</v>
          </cell>
        </row>
        <row r="50">
          <cell r="D50" t="str">
            <v>아트델리 아이밤 멀티쿠션 #핑크</v>
          </cell>
          <cell r="E50">
            <v>0</v>
          </cell>
          <cell r="H50">
            <v>0</v>
          </cell>
          <cell r="J50">
            <v>0</v>
          </cell>
          <cell r="N50">
            <v>0</v>
          </cell>
          <cell r="O50">
            <v>0</v>
          </cell>
        </row>
        <row r="51">
          <cell r="D51" t="str">
            <v>아트델리 아이밤 멀티쿠션 #블랙</v>
          </cell>
          <cell r="E51">
            <v>0</v>
          </cell>
          <cell r="H51">
            <v>0</v>
          </cell>
          <cell r="J51">
            <v>0</v>
          </cell>
          <cell r="N51">
            <v>0</v>
          </cell>
          <cell r="O51">
            <v>0</v>
          </cell>
        </row>
        <row r="52">
          <cell r="D52" t="str">
            <v>아트델리 아이밤 멀티쿠션 #블랙(리필)</v>
          </cell>
          <cell r="E52">
            <v>0</v>
          </cell>
          <cell r="H52">
            <v>0</v>
          </cell>
          <cell r="J52">
            <v>0</v>
          </cell>
          <cell r="N52">
            <v>0</v>
          </cell>
          <cell r="O52">
            <v>0</v>
          </cell>
        </row>
        <row r="53">
          <cell r="D53" t="str">
            <v>아트델리 아이밤 멀티쿠션 #퍼플</v>
          </cell>
          <cell r="E53">
            <v>0</v>
          </cell>
          <cell r="H53">
            <v>0</v>
          </cell>
          <cell r="J53">
            <v>0</v>
          </cell>
          <cell r="N53">
            <v>0</v>
          </cell>
          <cell r="O53">
            <v>0</v>
          </cell>
        </row>
        <row r="54">
          <cell r="D54" t="str">
            <v>아트델리 아이밤 멀티쿠션 #골드</v>
          </cell>
          <cell r="E54">
            <v>0</v>
          </cell>
          <cell r="H54">
            <v>0</v>
          </cell>
          <cell r="J54">
            <v>0</v>
          </cell>
          <cell r="N54">
            <v>0</v>
          </cell>
          <cell r="O54">
            <v>0</v>
          </cell>
        </row>
        <row r="55">
          <cell r="D55" t="str">
            <v>아트델리 아이밤 멀티쿠션 #레드</v>
          </cell>
          <cell r="E55">
            <v>0</v>
          </cell>
          <cell r="H55">
            <v>0</v>
          </cell>
          <cell r="J55">
            <v>0</v>
          </cell>
          <cell r="N55">
            <v>0</v>
          </cell>
          <cell r="O55">
            <v>0</v>
          </cell>
        </row>
        <row r="56">
          <cell r="D56" t="str">
            <v>아트델리 멀티쿠션 단품 소계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</row>
        <row r="57">
          <cell r="D57" t="str">
            <v>칼비사노 엑스트라 캐비아 크림</v>
          </cell>
        </row>
        <row r="58">
          <cell r="D58" t="str">
            <v>칼비사노 엑스트라 캐비아 앰플</v>
          </cell>
        </row>
        <row r="59">
          <cell r="D59" t="str">
            <v>칼비사노 엑스트라 캐비아 앰플(실버)</v>
          </cell>
        </row>
        <row r="60">
          <cell r="D60" t="str">
            <v>칼비사노 퓨어 골드 캐비아 앰플</v>
          </cell>
        </row>
        <row r="61">
          <cell r="D61" t="str">
            <v>칼비사노 1주년 패키지 크림</v>
          </cell>
        </row>
        <row r="62">
          <cell r="D62" t="str">
            <v>칼비사노 엑스트라 캐비아 크림(20g)</v>
          </cell>
        </row>
        <row r="63">
          <cell r="D63" t="str">
            <v>칼비사노 엑스트라 캐비아 단품 소계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D64" t="str">
            <v>카밍 에센스 토너</v>
          </cell>
        </row>
        <row r="65">
          <cell r="D65" t="str">
            <v>카밍 밸런싱 에멀전</v>
          </cell>
        </row>
        <row r="66">
          <cell r="D66" t="str">
            <v>쓰리피 카밍 구슬 앰플</v>
          </cell>
        </row>
        <row r="67">
          <cell r="D67" t="str">
            <v>카밍 피토바이옴 크림</v>
          </cell>
        </row>
        <row r="68">
          <cell r="D68" t="str">
            <v>카밍 오아시스 클리어 패드</v>
          </cell>
        </row>
        <row r="69">
          <cell r="D69" t="str">
            <v>쓰리피 카밍 구슬 앰플 2ml 파우치</v>
          </cell>
        </row>
        <row r="70">
          <cell r="D70" t="str">
            <v>카밍 피토바이옴 크림 2ml 파우치</v>
          </cell>
        </row>
        <row r="71">
          <cell r="D71" t="str">
            <v>슬로우 테라피 단품 소계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D72" t="str">
            <v>아트델리 리얼 콜라겐 핏 커버 쿠션 본품(A) 민트</v>
          </cell>
        </row>
        <row r="73">
          <cell r="D73" t="str">
            <v xml:space="preserve">아트델리 리얼 콜라겐 핏 커버 쿠션 리필(A) </v>
          </cell>
        </row>
        <row r="74">
          <cell r="D74" t="str">
            <v>아트델리 리얼 콜라겐 핏 커버 쿠션 본품(B) 핑크</v>
          </cell>
        </row>
        <row r="75">
          <cell r="D75" t="str">
            <v xml:space="preserve">아트델리 리얼 콜라겐 핏 커버 쿠션 리필(B) </v>
          </cell>
        </row>
        <row r="76">
          <cell r="D76" t="str">
            <v>아트델리 리얼 콜라겐 밀키 크림</v>
          </cell>
        </row>
        <row r="77">
          <cell r="D77" t="str">
            <v>아트델리 리얼 콜라겐 밀키 앰플</v>
          </cell>
        </row>
        <row r="78">
          <cell r="D78" t="str">
            <v>아트델리 리얼 콜라겐 아이크림</v>
          </cell>
        </row>
        <row r="79">
          <cell r="D79" t="str">
            <v>블러링 벨벳 틴트 Burning up 픽 레드 01</v>
          </cell>
        </row>
        <row r="80">
          <cell r="D80" t="str">
            <v>블러링 벨벳 틴트 just feeling  베어 브릭 02</v>
          </cell>
        </row>
        <row r="81">
          <cell r="D81" t="str">
            <v>블러링 벨벳 틴트 go to lip 미드나잇 누디 03</v>
          </cell>
        </row>
        <row r="82">
          <cell r="D82" t="str">
            <v>블러링 벨벳 틴트 Botanic garden 로즈 다운 04</v>
          </cell>
        </row>
        <row r="83">
          <cell r="D83" t="str">
            <v>블러링 벨벳 틴트 I love u  폴링 핑크 05</v>
          </cell>
        </row>
        <row r="84">
          <cell r="D84" t="str">
            <v>아트델리6 단품 소계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D85" t="str">
            <v>코코미라클 아이브로우 마커 336 (그레이쉬브라운)</v>
          </cell>
        </row>
        <row r="86">
          <cell r="D86" t="str">
            <v>코코미라클 아이브로우 마커 336 (내추럴브라운)</v>
          </cell>
        </row>
        <row r="87">
          <cell r="D87" t="str">
            <v>코코미라클 멀티 이팩트 아이 컬러 팔레트</v>
          </cell>
        </row>
        <row r="88">
          <cell r="D88" t="str">
            <v xml:space="preserve">코코미라클 멀티 이팩트 립 컬러 팔레트 </v>
          </cell>
        </row>
        <row r="89">
          <cell r="D89" t="str">
            <v>코코미라클 단품 소계</v>
          </cell>
        </row>
        <row r="90">
          <cell r="D90" t="str">
            <v>아트델리 콜라겐 핏 커버 쿠션 본품(A)</v>
          </cell>
        </row>
        <row r="91">
          <cell r="D91" t="str">
            <v>아트델리 콜라겐 핏 커버 쿠션 본품(B)</v>
          </cell>
        </row>
        <row r="92">
          <cell r="D92" t="str">
            <v>아트델리 콜라겐 핏 커버 쿠션 본품(C)</v>
          </cell>
        </row>
        <row r="93">
          <cell r="D93" t="str">
            <v>아트델리 콜라겐 핏 커버 쿠션 리필</v>
          </cell>
        </row>
        <row r="94">
          <cell r="D94" t="str">
            <v>아트델리 리부트 콜라겐 샷 앰플</v>
          </cell>
        </row>
        <row r="95">
          <cell r="D95" t="str">
            <v>아트델리 압솔뤼 퍼스트 콜라겐 토너</v>
          </cell>
        </row>
        <row r="96">
          <cell r="D96" t="str">
            <v>아트델리5 단품 소계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D97" t="str">
            <v>퍼팩트스킨 에코더마 퓨어 선쿠션 본품(화이트)</v>
          </cell>
        </row>
        <row r="98">
          <cell r="D98" t="str">
            <v xml:space="preserve">퍼팩트스킨 에코더마 퓨어 선쿠션 본품(핑크) </v>
          </cell>
        </row>
        <row r="99">
          <cell r="D99" t="str">
            <v xml:space="preserve">퍼팩트스킨 에코더마 퓨어 선쿠션 본품(민트) </v>
          </cell>
        </row>
        <row r="100">
          <cell r="D100" t="str">
            <v>퍼팩트스킨 에코더마 퓨어 선쿠션 리필</v>
          </cell>
        </row>
        <row r="101">
          <cell r="D101" t="str">
            <v>선쿠션3 단품 소계</v>
          </cell>
        </row>
        <row r="102">
          <cell r="D102" t="str">
            <v>아트델리 압솔뤼 저분자 콜라겐 쿠션 21호 본품</v>
          </cell>
        </row>
        <row r="103">
          <cell r="D103" t="str">
            <v>아트델리 압솔뤼 저분자 콜라겐 쿠션 21호 리필</v>
          </cell>
        </row>
        <row r="104">
          <cell r="D104" t="str">
            <v>아트델리 압솔뤼 저분자 콜라겐 쿠션 23호 본품</v>
          </cell>
        </row>
        <row r="105">
          <cell r="D105" t="str">
            <v>아트델리 압솔뤼 저분자 콜라겐 쿠션 23호 리필</v>
          </cell>
        </row>
        <row r="106">
          <cell r="D106" t="str">
            <v>온라인 아트델리 단품 소계</v>
          </cell>
        </row>
        <row r="107">
          <cell r="D107" t="str">
            <v>더마클라센 로즈마리 핸드 밤</v>
          </cell>
        </row>
        <row r="108">
          <cell r="D108" t="str">
            <v>더마클라센 라벤더 핸드 밤</v>
          </cell>
        </row>
        <row r="109">
          <cell r="D109" t="str">
            <v>더마클라센 아로마티끄 핸드 밤</v>
          </cell>
        </row>
        <row r="110">
          <cell r="D110" t="str">
            <v>더마클라센 시어버터 핸드 밤</v>
          </cell>
        </row>
        <row r="111">
          <cell r="D111" t="str">
            <v>더마클라센 프렌치 허니 핸드 밤</v>
          </cell>
        </row>
        <row r="112">
          <cell r="D112" t="str">
            <v>핸드 밤 담품 소계</v>
          </cell>
        </row>
        <row r="113">
          <cell r="D113" t="str">
            <v>퍼펙트스킨 로얄미엘 슈퍼 모이스터 바이옴 캡슐 앰플(단상자)</v>
          </cell>
        </row>
        <row r="114">
          <cell r="D114" t="str">
            <v>퍼펙트스킨 로얄미엘 슈퍼 모이스터 바이옴 캡슐 앰플(파우치)</v>
          </cell>
        </row>
        <row r="115">
          <cell r="D115" t="str">
            <v>퍼펙트스킨 로얄미엘 슈퍼 모이스터 바이옴 캡슐 앰플 60ml</v>
          </cell>
        </row>
        <row r="116">
          <cell r="D116" t="str">
            <v>앰플3 단품 소계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D117" t="str">
            <v>스타일 앤 볼륨짱짱 헤어 스타일러 자연갈색 리뉴얼2</v>
          </cell>
        </row>
        <row r="118">
          <cell r="D118" t="str">
            <v>스타일 앤 볼륨짱짱 헤어 스타일러 흑색 리뉴얼2</v>
          </cell>
        </row>
        <row r="119">
          <cell r="D119" t="str">
            <v>더마클라센 볼륨짱짱2 단품 소계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D120" t="str">
            <v>더마클라센 프로틴 헤어 컬러 밀크 브라운</v>
          </cell>
          <cell r="E120">
            <v>0</v>
          </cell>
          <cell r="J120">
            <v>0</v>
          </cell>
          <cell r="L120">
            <v>0</v>
          </cell>
          <cell r="N120">
            <v>0</v>
          </cell>
          <cell r="O120">
            <v>0</v>
          </cell>
        </row>
        <row r="121">
          <cell r="D121" t="str">
            <v>더마클라센 프로틴 헤어 컬러 초코 브라운</v>
          </cell>
          <cell r="E121">
            <v>0</v>
          </cell>
          <cell r="J121">
            <v>0</v>
          </cell>
          <cell r="L121">
            <v>0</v>
          </cell>
          <cell r="N121">
            <v>0</v>
          </cell>
          <cell r="O121">
            <v>0</v>
          </cell>
        </row>
        <row r="122">
          <cell r="D122" t="str">
            <v>더마클라센 프로틴 헤어 컬러 바닐라 브라운</v>
          </cell>
        </row>
        <row r="123">
          <cell r="D123" t="str">
            <v>염모제 담품 소계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D124" t="str">
            <v>퍼펙트스킨 르미엘 울트라 화이트닝 캡슐 앰플(단상자)</v>
          </cell>
        </row>
        <row r="125">
          <cell r="D125" t="str">
            <v>퍼펙트스킨 르미엘 울트라 화이트닝 캡슐 앰플(파우치)</v>
          </cell>
        </row>
        <row r="126">
          <cell r="D126" t="str">
            <v>퍼펙트스킨 르미엘 울트라 화이트닝 캡슐 앰플(파우치) 무료체험분</v>
          </cell>
        </row>
        <row r="127">
          <cell r="D127" t="str">
            <v>퍼펙트스킨 르미엘 울트라 화이트닝 캡슐 앰플 60ml</v>
          </cell>
        </row>
        <row r="128">
          <cell r="D128" t="str">
            <v>앰플2 단품 소계</v>
          </cell>
          <cell r="E128">
            <v>0</v>
          </cell>
          <cell r="F128">
            <v>0</v>
          </cell>
          <cell r="G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D129" t="str">
            <v>퍼펙트스킨 에코더마 퓨어 마일드 시카선 15ml</v>
          </cell>
        </row>
        <row r="130">
          <cell r="D130" t="str">
            <v>퍼펙트스킨 에코더마 퓨어 마일드 시카선 70ml</v>
          </cell>
        </row>
        <row r="131">
          <cell r="D131" t="str">
            <v>시카선 단품 소계</v>
          </cell>
          <cell r="E131">
            <v>0</v>
          </cell>
          <cell r="F131">
            <v>0</v>
          </cell>
          <cell r="G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D132" t="str">
            <v>퍼펙트스킨 메가 컬링 마스카라</v>
          </cell>
        </row>
        <row r="133">
          <cell r="D133" t="str">
            <v>마스카라 단품 소계</v>
          </cell>
          <cell r="E133">
            <v>0</v>
          </cell>
          <cell r="F133">
            <v>0</v>
          </cell>
          <cell r="G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D134" t="str">
            <v>세니타이저500ml</v>
          </cell>
        </row>
        <row r="135">
          <cell r="D135" t="str">
            <v>세니타이저80ml</v>
          </cell>
        </row>
        <row r="136">
          <cell r="D136" t="str">
            <v>세니타이저 단품 소계</v>
          </cell>
          <cell r="E136">
            <v>0</v>
          </cell>
          <cell r="F136">
            <v>0</v>
          </cell>
          <cell r="G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D137" t="str">
            <v>아트델리 압솔뤼 라 볼륨 드 쿠션 21호 본품(A)</v>
          </cell>
          <cell r="E137">
            <v>0</v>
          </cell>
          <cell r="J137">
            <v>0</v>
          </cell>
          <cell r="O137">
            <v>0</v>
          </cell>
        </row>
        <row r="138">
          <cell r="D138" t="str">
            <v>아트델리 압솔뤼 라 볼륨 드 쿠션 21호 본품(B)</v>
          </cell>
          <cell r="E138">
            <v>0</v>
          </cell>
          <cell r="J138">
            <v>0</v>
          </cell>
          <cell r="O138">
            <v>0</v>
          </cell>
        </row>
        <row r="139">
          <cell r="D139" t="str">
            <v>아트델리 압솔뤼 라 볼륨 드 쿠션 21호 본품(C)</v>
          </cell>
          <cell r="O139">
            <v>0</v>
          </cell>
        </row>
        <row r="140">
          <cell r="D140" t="str">
            <v>아트델리 압솔뤼 라 볼륨 드 쿠션 21호 리필</v>
          </cell>
          <cell r="E140">
            <v>0</v>
          </cell>
          <cell r="J140">
            <v>0</v>
          </cell>
          <cell r="O140">
            <v>0</v>
          </cell>
        </row>
        <row r="141">
          <cell r="D141" t="str">
            <v>아트델리 압솔뤼 라 볼륨 드 쿠션 23호 본품(A)</v>
          </cell>
          <cell r="E141">
            <v>0</v>
          </cell>
          <cell r="J141">
            <v>0</v>
          </cell>
          <cell r="O141">
            <v>0</v>
          </cell>
        </row>
        <row r="142">
          <cell r="D142" t="str">
            <v>아트델리 압솔뤼 라 볼륨 드 쿠션 23호 본품(B)</v>
          </cell>
          <cell r="E142">
            <v>0</v>
          </cell>
          <cell r="J142">
            <v>0</v>
          </cell>
          <cell r="O142">
            <v>0</v>
          </cell>
        </row>
        <row r="143">
          <cell r="D143" t="str">
            <v>아트델리 압솔뤼 라 볼륨 드 쿠션 23호 본품(C)</v>
          </cell>
          <cell r="O143">
            <v>0</v>
          </cell>
        </row>
        <row r="144">
          <cell r="D144" t="str">
            <v>아트델리 압솔뤼 라 볼륨 드 쿠션 23호 리필</v>
          </cell>
          <cell r="E144">
            <v>0</v>
          </cell>
          <cell r="J144">
            <v>0</v>
          </cell>
          <cell r="O144">
            <v>0</v>
          </cell>
        </row>
        <row r="145">
          <cell r="D145" t="str">
            <v>아트델리 압솔뤼 프레스트지 울트라 화이트닝 앰플</v>
          </cell>
          <cell r="E145">
            <v>0</v>
          </cell>
          <cell r="J145">
            <v>0</v>
          </cell>
          <cell r="O145">
            <v>0</v>
          </cell>
        </row>
        <row r="146">
          <cell r="D146" t="str">
            <v>아트델리 압솔뤼 라 부름 드 세럼(미스트)</v>
          </cell>
          <cell r="O146">
            <v>0</v>
          </cell>
        </row>
        <row r="147">
          <cell r="D147" t="str">
            <v>아트델리 압솔뤼 에이지 리커버리 아이크림 포 올</v>
          </cell>
          <cell r="E147">
            <v>0</v>
          </cell>
          <cell r="J147">
            <v>0</v>
          </cell>
          <cell r="O147">
            <v>0</v>
          </cell>
        </row>
        <row r="148">
          <cell r="D148" t="str">
            <v>아트델리 압솔뤼 퓨리파잉 브라이트닝 클렌져</v>
          </cell>
          <cell r="E148">
            <v>0</v>
          </cell>
          <cell r="J148">
            <v>0</v>
          </cell>
          <cell r="O148">
            <v>0</v>
          </cell>
        </row>
        <row r="149">
          <cell r="D149" t="str">
            <v>비닐퍼프(1P)</v>
          </cell>
          <cell r="O149">
            <v>0</v>
          </cell>
        </row>
        <row r="150">
          <cell r="D150" t="str">
            <v>아트델리 압솔뤼 롱웨어 벨벳 립스틱 104호 허그로즈</v>
          </cell>
          <cell r="O150">
            <v>0</v>
          </cell>
        </row>
        <row r="151">
          <cell r="D151" t="str">
            <v>아트델리 압솔뤼 롱웨어 벨벳 립스틱 105호 빈티지브릭</v>
          </cell>
          <cell r="O151">
            <v>0</v>
          </cell>
        </row>
        <row r="152">
          <cell r="D152" t="str">
            <v>아트델리 압솔뤼 롱웨어 벨벳 립스틱 106호 루비레드</v>
          </cell>
        </row>
        <row r="153">
          <cell r="D153" t="str">
            <v>아트델리 압솔뤼 멀티 아이칼라 팔레트</v>
          </cell>
        </row>
        <row r="154">
          <cell r="D154" t="str">
            <v>아트델리4 단품 소계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D155" t="str">
            <v>로얄비 슈퍼 모이스쳐 바이옴 캡슐 앰플 30개입</v>
          </cell>
        </row>
        <row r="156">
          <cell r="D156" t="str">
            <v>로얄비 슈퍼 모이스쳐 바이옴 캡슐 앰플 파우치</v>
          </cell>
        </row>
        <row r="157">
          <cell r="D157" t="str">
            <v>로얄비 앰플 소계</v>
          </cell>
          <cell r="E157">
            <v>0</v>
          </cell>
          <cell r="F157">
            <v>0</v>
          </cell>
          <cell r="G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D158" t="str">
            <v>아트 플라워 더블 파워 에센스 커버 팩트 21호 본품</v>
          </cell>
        </row>
        <row r="159">
          <cell r="D159" t="str">
            <v>아트 플라워 더블 파워 에센스 커버 팩트 21호 리필</v>
          </cell>
        </row>
        <row r="160">
          <cell r="D160" t="str">
            <v>아트 플라워 더블 파워 에센스 커버 팩트 23호 본품</v>
          </cell>
        </row>
        <row r="161">
          <cell r="D161" t="str">
            <v>아트 플라워 더블 파워 에센스 커버 팩트 23호 리필</v>
          </cell>
        </row>
        <row r="162">
          <cell r="D162" t="str">
            <v>아트 플라워 더블 파워 에센스 커버 팩트 진동기기</v>
          </cell>
        </row>
        <row r="163">
          <cell r="D163" t="str">
            <v>아트 플라워 더블 파워 에센스 커버 팩트 기기퍼프</v>
          </cell>
        </row>
        <row r="164">
          <cell r="D164" t="str">
            <v>퍼팩트스킨 플라워 팝립 1호 틴티드 홀릭</v>
          </cell>
        </row>
        <row r="165">
          <cell r="D165" t="str">
            <v>퍼팩트스킨 플라워 팝립 2호 틴티드 시크릿 소울</v>
          </cell>
        </row>
        <row r="166">
          <cell r="D166" t="str">
            <v>퍼팩트스킨 플라워 팝립 3호 틴티드 로멘틱 칠리</v>
          </cell>
        </row>
        <row r="167">
          <cell r="D167" t="str">
            <v>퍼팩트스킨 크리미 틴티드 컬러밤 101호</v>
          </cell>
        </row>
        <row r="168">
          <cell r="D168" t="str">
            <v>퍼팩트스킨 크리미 틴티드 컬러밤 102호</v>
          </cell>
        </row>
        <row r="169">
          <cell r="D169" t="str">
            <v>퍼팩트스킨 크리미 틴티드 컬러밤 103호</v>
          </cell>
        </row>
        <row r="170">
          <cell r="D170" t="str">
            <v>아트팩트 단품 소계</v>
          </cell>
          <cell r="E170">
            <v>0</v>
          </cell>
          <cell r="F170">
            <v>0</v>
          </cell>
          <cell r="G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D171" t="str">
            <v>퍼팩트스킨 더마클라센 슈퍼볼륨 네츄럴 샴푸(자몽)</v>
          </cell>
        </row>
        <row r="172">
          <cell r="D172" t="str">
            <v>퍼팩트스킨 더마클라센 슈퍼볼륨 네츄럴 샴푸(자몽) 리필</v>
          </cell>
        </row>
        <row r="173">
          <cell r="D173" t="str">
            <v>퍼팩트스킨 더마클라센 슈퍼볼륨 네츄럴 샴푸(자몽) 100ml</v>
          </cell>
        </row>
        <row r="174">
          <cell r="D174" t="str">
            <v>퍼팩트스킨 더마클라센 슈퍼볼륨 네츄럴 샴푸(자몽) 7ml 5개입</v>
          </cell>
        </row>
        <row r="175">
          <cell r="D175" t="str">
            <v xml:space="preserve">퍼팩트스킨 더마클라센 슈퍼볼륨 네츄럴 샴푸(자몽) 7ml </v>
          </cell>
        </row>
        <row r="176">
          <cell r="D176" t="str">
            <v>퍼팩트스킨 더마클라센 슈퍼볼륨 네츄럴 샴푸(레몬그라스)</v>
          </cell>
        </row>
        <row r="177">
          <cell r="D177" t="str">
            <v>퍼팩트스킨 더마클라센 슈퍼볼륨 네츄럴 샴푸(레몬그라스) 리필</v>
          </cell>
        </row>
        <row r="178">
          <cell r="D178" t="str">
            <v>퍼팩트스킨 더마클라센 슈퍼볼륨 네츄럴 샴푸(레몬그라스) 100ml</v>
          </cell>
        </row>
        <row r="179">
          <cell r="D179" t="str">
            <v>퍼팩트스킨 더마클라센 슈퍼볼륨 네츄럴 샴푸(레몬그라스) 7ml 5개입</v>
          </cell>
        </row>
        <row r="180">
          <cell r="D180" t="str">
            <v xml:space="preserve">퍼팩트스킨 더마클라센 슈퍼볼륨 네츄럴 샴푸(자몽) 7ml </v>
          </cell>
        </row>
        <row r="181">
          <cell r="D181" t="str">
            <v>더마클라센 슈퍼볼륨 두피 마사지 브러쉬</v>
          </cell>
        </row>
        <row r="182">
          <cell r="D182" t="str">
            <v>샴푸2 단품 소계</v>
          </cell>
          <cell r="E182">
            <v>0</v>
          </cell>
          <cell r="F182">
            <v>0</v>
          </cell>
          <cell r="G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D183" t="str">
            <v>투웨니락 내추럴 글로우 에센스 커버팩트 21호 본품</v>
          </cell>
          <cell r="O183">
            <v>0</v>
          </cell>
        </row>
        <row r="184">
          <cell r="D184" t="str">
            <v>투웨니락 내추럴 글로우 에센스 커버팩트 21호 리필</v>
          </cell>
          <cell r="O184">
            <v>0</v>
          </cell>
        </row>
        <row r="185">
          <cell r="D185" t="str">
            <v>투웨니락 내추럴 글로우 에센스 커버팩트 21호 무료체험분</v>
          </cell>
          <cell r="O185">
            <v>0</v>
          </cell>
        </row>
        <row r="186">
          <cell r="D186" t="str">
            <v>투웨니락 내추럴 글로우 에센스 커버팩트 23호 본품</v>
          </cell>
          <cell r="O186">
            <v>0</v>
          </cell>
        </row>
        <row r="187">
          <cell r="D187" t="str">
            <v>투웨니락 내추럴 글로우 에센스 커버팩트 23호 리필</v>
          </cell>
          <cell r="O187">
            <v>0</v>
          </cell>
        </row>
        <row r="188">
          <cell r="D188" t="str">
            <v>투웨니락 내추럴 글로우 에센스 커버팩트 23호 무료체험분</v>
          </cell>
          <cell r="O188">
            <v>0</v>
          </cell>
        </row>
        <row r="189">
          <cell r="D189" t="str">
            <v>투웨니락 내추럴 글로우 립밤 1호(로즈핑크)</v>
          </cell>
          <cell r="O189">
            <v>0</v>
          </cell>
        </row>
        <row r="190">
          <cell r="D190" t="str">
            <v>투웨니락 내추럴 글로우 립스틱 2호(레드칠리)</v>
          </cell>
          <cell r="O190">
            <v>0</v>
          </cell>
        </row>
        <row r="191">
          <cell r="D191" t="str">
            <v>투웨니락 내추럴 글로우 립스틱 3호(샤인플럼)</v>
          </cell>
          <cell r="O191">
            <v>0</v>
          </cell>
        </row>
        <row r="192">
          <cell r="D192" t="str">
            <v>투웨니락 내추럴 글로우 립스틱 4호</v>
          </cell>
        </row>
        <row r="193">
          <cell r="D193" t="str">
            <v>투웨니락 내추럴 글로우 립스틱 5호</v>
          </cell>
        </row>
        <row r="194">
          <cell r="D194" t="str">
            <v>투웨니락 내추럴 글로우 에센스 커버 팩트 케이스</v>
          </cell>
          <cell r="O194">
            <v>0</v>
          </cell>
        </row>
        <row r="195">
          <cell r="D195" t="str">
            <v>투웨니락 내추럴 글로우 에센스 커버 팩트 에센스 토너</v>
          </cell>
          <cell r="O195">
            <v>0</v>
          </cell>
        </row>
        <row r="196">
          <cell r="D196" t="str">
            <v>20Lock 단품 소계</v>
          </cell>
          <cell r="E196">
            <v>0</v>
          </cell>
          <cell r="F196">
            <v>0</v>
          </cell>
          <cell r="G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D197" t="str">
            <v>퍼팩트스킨 더마클라센 굿바이 헤어로스 워터 투 크림 트리트먼트</v>
          </cell>
          <cell r="O197">
            <v>0</v>
          </cell>
        </row>
        <row r="198">
          <cell r="D198" t="str">
            <v>퍼팩트스킨 더마클라센 굿바이 헤어로스 워터 투 크림 트리트먼트 35ml</v>
          </cell>
          <cell r="O198">
            <v>0</v>
          </cell>
        </row>
        <row r="199">
          <cell r="D199" t="str">
            <v>트리트먼트 단품 소계</v>
          </cell>
          <cell r="E199">
            <v>0</v>
          </cell>
          <cell r="F199">
            <v>0</v>
          </cell>
          <cell r="G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D200" t="str">
            <v>퍼팩트스킨 더마클라센 굿바이 헤어로스 샴푸 1,000ml(로즈마리)</v>
          </cell>
        </row>
        <row r="201">
          <cell r="D201" t="str">
            <v>퍼팩트스킨 더마클라센 굿바이 헤어로스 샴푸 1,000ml(레몬그라스)</v>
          </cell>
        </row>
        <row r="202">
          <cell r="D202" t="str">
            <v>퍼팩트스킨 더마클라센 굿바이 헤어로스 샴푸 본품(로즈마리)</v>
          </cell>
        </row>
        <row r="203">
          <cell r="D203" t="str">
            <v>퍼팩트스킨 더마클라센 굿바이 헤어로스 샴푸 100ml(로즈마리)</v>
          </cell>
        </row>
        <row r="204">
          <cell r="D204" t="str">
            <v>퍼팩트스킨 더마클라센 굿바이 헤어로스 샴푸 샘플(로즈마리)</v>
          </cell>
        </row>
        <row r="205">
          <cell r="D205" t="str">
            <v>퍼팩트스킨 더마클라센 굿바이 헤어로스 샴푸 본품(레몬그라스)</v>
          </cell>
        </row>
        <row r="206">
          <cell r="D206" t="str">
            <v>퍼팩트스킨 더마클라센 굿바이 헤어로스 샴푸 100ml(레몬그라스)</v>
          </cell>
        </row>
        <row r="207">
          <cell r="D207" t="str">
            <v>퍼팩트스킨 더마클라센 굿바이 헤어로스 샴푸 샘플(레몬그라스)</v>
          </cell>
        </row>
        <row r="208">
          <cell r="D208" t="str">
            <v>퍼팩트스킨 더마클라센 굿바이 헤어브러쉬(골드/실버)</v>
          </cell>
        </row>
        <row r="209">
          <cell r="D209" t="str">
            <v>샴푸 단품 소계</v>
          </cell>
          <cell r="E209">
            <v>0</v>
          </cell>
          <cell r="F209">
            <v>0</v>
          </cell>
          <cell r="G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D210" t="str">
            <v>에코 토트백</v>
          </cell>
          <cell r="E210">
            <v>0</v>
          </cell>
          <cell r="J210">
            <v>0</v>
          </cell>
          <cell r="L210">
            <v>0</v>
          </cell>
          <cell r="N210">
            <v>0</v>
          </cell>
          <cell r="O210">
            <v>0</v>
          </cell>
        </row>
        <row r="211">
          <cell r="D211" t="str">
            <v>에코 토트백(미니)</v>
          </cell>
          <cell r="O211">
            <v>0</v>
          </cell>
        </row>
        <row r="212">
          <cell r="D212" t="str">
            <v>슬로우 테라피 삼베 파우치</v>
          </cell>
        </row>
        <row r="213">
          <cell r="D213" t="str">
            <v>플라워 소퍼백</v>
          </cell>
          <cell r="O213">
            <v>0</v>
          </cell>
        </row>
        <row r="214">
          <cell r="D214" t="str">
            <v>메르시백(실버)</v>
          </cell>
          <cell r="O214">
            <v>0</v>
          </cell>
        </row>
        <row r="215">
          <cell r="D215" t="str">
            <v>메르시백(홀로그램)</v>
          </cell>
          <cell r="O215">
            <v>0</v>
          </cell>
        </row>
        <row r="216">
          <cell r="D216" t="str">
            <v>도트메이크업박스(블랙)</v>
          </cell>
          <cell r="O216">
            <v>0</v>
          </cell>
        </row>
        <row r="217">
          <cell r="D217" t="str">
            <v>도트메이크업박스(실버)</v>
          </cell>
          <cell r="O217">
            <v>0</v>
          </cell>
        </row>
        <row r="218">
          <cell r="D218" t="str">
            <v>원형 메이크업 박스(실버)</v>
          </cell>
          <cell r="O218">
            <v>0</v>
          </cell>
        </row>
        <row r="219">
          <cell r="D219" t="str">
            <v>원형 메이크업 박스(골드)</v>
          </cell>
          <cell r="O219">
            <v>0</v>
          </cell>
        </row>
        <row r="220">
          <cell r="D220" t="str">
            <v>원형 메이크업 박스</v>
          </cell>
          <cell r="O220">
            <v>0</v>
          </cell>
        </row>
        <row r="221">
          <cell r="D221" t="str">
            <v>스팽글 파우치</v>
          </cell>
          <cell r="O221">
            <v>0</v>
          </cell>
        </row>
        <row r="222">
          <cell r="D222" t="str">
            <v>입술메이크업 박스(골드)</v>
          </cell>
          <cell r="O222">
            <v>0</v>
          </cell>
        </row>
        <row r="223">
          <cell r="D223" t="str">
            <v>입술메이크업 박스(블랙)</v>
          </cell>
          <cell r="O223">
            <v>0</v>
          </cell>
        </row>
        <row r="224">
          <cell r="D224" t="str">
            <v>크로커다일 숄더백</v>
          </cell>
          <cell r="O224">
            <v>0</v>
          </cell>
        </row>
        <row r="225">
          <cell r="D225" t="str">
            <v>토드백</v>
          </cell>
          <cell r="O225">
            <v>0</v>
          </cell>
        </row>
        <row r="226">
          <cell r="D226" t="str">
            <v>파스텔 토드백</v>
          </cell>
          <cell r="O226">
            <v>0</v>
          </cell>
        </row>
        <row r="227">
          <cell r="D227" t="str">
            <v>올리비아 하슬러 스타 솔더백</v>
          </cell>
          <cell r="O227">
            <v>0</v>
          </cell>
        </row>
        <row r="228">
          <cell r="D228" t="str">
            <v>체인클러치</v>
          </cell>
          <cell r="O228">
            <v>0</v>
          </cell>
        </row>
        <row r="229">
          <cell r="D229" t="str">
            <v>트래블 폴딩백</v>
          </cell>
          <cell r="O229">
            <v>0</v>
          </cell>
        </row>
        <row r="230">
          <cell r="D230" t="str">
            <v xml:space="preserve">토고 숄더백 </v>
          </cell>
          <cell r="O230">
            <v>0</v>
          </cell>
        </row>
        <row r="231">
          <cell r="D231" t="str">
            <v>플라워 쿨러백</v>
          </cell>
          <cell r="O231">
            <v>0</v>
          </cell>
        </row>
        <row r="232">
          <cell r="D232" t="str">
            <v>플라워 스파백</v>
          </cell>
          <cell r="O232">
            <v>0</v>
          </cell>
        </row>
        <row r="233">
          <cell r="D233" t="str">
            <v>캔버스 에코백</v>
          </cell>
          <cell r="O233">
            <v>0</v>
          </cell>
        </row>
        <row r="234">
          <cell r="D234" t="str">
            <v>로즈쿼츠 페이스롤러</v>
          </cell>
          <cell r="O234">
            <v>0</v>
          </cell>
        </row>
        <row r="235">
          <cell r="D235" t="str">
            <v>볼링 텀블러</v>
          </cell>
          <cell r="O235">
            <v>0</v>
          </cell>
        </row>
        <row r="236">
          <cell r="D236" t="str">
            <v>선글라스</v>
          </cell>
          <cell r="O236">
            <v>0</v>
          </cell>
        </row>
        <row r="237">
          <cell r="D237" t="str">
            <v>오데르 리에또 28찜솥/16</v>
          </cell>
          <cell r="O237">
            <v>0</v>
          </cell>
        </row>
        <row r="238">
          <cell r="D238" t="str">
            <v>텀블러백 4종</v>
          </cell>
        </row>
        <row r="239">
          <cell r="D239" t="str">
            <v>소피 빅 숄더백(그린/핑크)</v>
          </cell>
        </row>
        <row r="240">
          <cell r="D240" t="str">
            <v>벨라 펀칭백(블루,핑크)</v>
          </cell>
        </row>
        <row r="241">
          <cell r="D241" t="str">
            <v>슈베린 트랜스포머 접이식 캐리어</v>
          </cell>
          <cell r="E241">
            <v>0</v>
          </cell>
          <cell r="J241">
            <v>0</v>
          </cell>
          <cell r="O241">
            <v>0</v>
          </cell>
        </row>
        <row r="242">
          <cell r="D242" t="str">
            <v>폴딩 쇼핑 카트</v>
          </cell>
        </row>
        <row r="243">
          <cell r="D243" t="str">
            <v>양산</v>
          </cell>
        </row>
        <row r="244">
          <cell r="D244" t="str">
            <v>덴탈 마스크</v>
          </cell>
        </row>
        <row r="245">
          <cell r="D245" t="str">
            <v>피플앤코 쇼핑백</v>
          </cell>
        </row>
        <row r="246">
          <cell r="D246" t="str">
            <v>미니 터보 드라이기</v>
          </cell>
        </row>
        <row r="247">
          <cell r="D247" t="str">
            <v>펀칭쇼퍼백</v>
          </cell>
        </row>
        <row r="248">
          <cell r="D248" t="str">
            <v>아트델리 쇼핑백(아이보리)</v>
          </cell>
          <cell r="E248">
            <v>0</v>
          </cell>
          <cell r="J248">
            <v>0</v>
          </cell>
          <cell r="O248">
            <v>0</v>
          </cell>
        </row>
        <row r="249">
          <cell r="D249" t="str">
            <v>키친아트 후라이팬(핑크)</v>
          </cell>
        </row>
        <row r="250">
          <cell r="D250" t="str">
            <v>키친아트 후라이팬</v>
          </cell>
          <cell r="E250">
            <v>0</v>
          </cell>
          <cell r="J250">
            <v>0</v>
          </cell>
          <cell r="O250">
            <v>0</v>
          </cell>
        </row>
        <row r="251">
          <cell r="D251" t="str">
            <v>엘라 드라이기</v>
          </cell>
          <cell r="O251">
            <v>0</v>
          </cell>
        </row>
        <row r="252">
          <cell r="D252" t="str">
            <v>피플앤코 메이크업 백(아트델리 뷰티박스)</v>
          </cell>
        </row>
        <row r="253">
          <cell r="D253" t="str">
            <v>스왈로브스키 목걸이</v>
          </cell>
        </row>
        <row r="254">
          <cell r="D254" t="str">
            <v>트윈원 고데기</v>
          </cell>
        </row>
        <row r="255">
          <cell r="D255" t="str">
            <v>킨센스 고데기(퀸나)</v>
          </cell>
          <cell r="E255">
            <v>0</v>
          </cell>
          <cell r="J255">
            <v>0</v>
          </cell>
          <cell r="L255">
            <v>0</v>
          </cell>
          <cell r="N255">
            <v>0</v>
          </cell>
          <cell r="O255">
            <v>0</v>
          </cell>
        </row>
        <row r="256">
          <cell r="D256" t="str">
            <v>니디아 스팽글 파우치(블루/핑크)</v>
          </cell>
        </row>
        <row r="257">
          <cell r="D257" t="str">
            <v>디오바코 불루링 보틀 350ml</v>
          </cell>
        </row>
        <row r="258">
          <cell r="D258" t="str">
            <v>기모빅 숄 머플러</v>
          </cell>
        </row>
        <row r="259">
          <cell r="D259" t="str">
            <v>뱀피 클러치 백</v>
          </cell>
        </row>
        <row r="260">
          <cell r="D260" t="str">
            <v>진주 목걸이(소)</v>
          </cell>
        </row>
        <row r="261">
          <cell r="D261" t="str">
            <v>진주 목걸이(대)</v>
          </cell>
        </row>
        <row r="262">
          <cell r="D262" t="str">
            <v>프론트 포켓 백(브라운)</v>
          </cell>
        </row>
        <row r="263">
          <cell r="D263" t="str">
            <v>프론트 포켓 백(그레이)</v>
          </cell>
        </row>
        <row r="264">
          <cell r="D264" t="str">
            <v>플릭 호로록 멀티쿠커 (멀티포트)</v>
          </cell>
        </row>
        <row r="265">
          <cell r="D265" t="str">
            <v>키친아트 라면포트</v>
          </cell>
        </row>
        <row r="266">
          <cell r="D266" t="str">
            <v>스퀘어 캠핑백</v>
          </cell>
        </row>
        <row r="267">
          <cell r="D267" t="str">
            <v>멀티쿠션_퍼프3P_PET포장</v>
          </cell>
        </row>
        <row r="268">
          <cell r="D268" t="str">
            <v>부자재 단품 소계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71">
          <cell r="D271" t="str">
            <v>코드 번호</v>
          </cell>
          <cell r="E271" t="str">
            <v>당일입고</v>
          </cell>
          <cell r="F271" t="str">
            <v>전일재고</v>
          </cell>
          <cell r="G271" t="str">
            <v>현재고</v>
          </cell>
          <cell r="H271" t="str">
            <v>레인보우</v>
          </cell>
          <cell r="I271" t="str">
            <v>사무실</v>
          </cell>
          <cell r="K271" t="str">
            <v>구성</v>
          </cell>
          <cell r="L271" t="str">
            <v>그린</v>
          </cell>
          <cell r="M271" t="str">
            <v>핑크</v>
          </cell>
          <cell r="N271" t="str">
            <v>블랙</v>
          </cell>
          <cell r="O271" t="str">
            <v>리필</v>
          </cell>
        </row>
        <row r="272">
          <cell r="D272">
            <v>1017928564</v>
          </cell>
          <cell r="F272">
            <v>0</v>
          </cell>
          <cell r="G272">
            <v>0</v>
          </cell>
          <cell r="K272">
            <v>7</v>
          </cell>
          <cell r="L272">
            <v>2</v>
          </cell>
          <cell r="M272">
            <v>1</v>
          </cell>
          <cell r="N272">
            <v>1</v>
          </cell>
          <cell r="O272">
            <v>3</v>
          </cell>
        </row>
        <row r="273">
          <cell r="D273">
            <v>1017927693</v>
          </cell>
          <cell r="F273">
            <v>0</v>
          </cell>
          <cell r="G273">
            <v>0</v>
          </cell>
          <cell r="H273">
            <v>0</v>
          </cell>
          <cell r="K273">
            <v>4</v>
          </cell>
          <cell r="M273">
            <v>1</v>
          </cell>
          <cell r="N273">
            <v>1</v>
          </cell>
          <cell r="O273">
            <v>2</v>
          </cell>
        </row>
        <row r="274">
          <cell r="D274">
            <v>1021140999001</v>
          </cell>
          <cell r="F274">
            <v>0</v>
          </cell>
          <cell r="G274">
            <v>0</v>
          </cell>
          <cell r="K274">
            <v>7</v>
          </cell>
          <cell r="L274">
            <v>2</v>
          </cell>
          <cell r="N274">
            <v>1</v>
          </cell>
          <cell r="O274">
            <v>3</v>
          </cell>
        </row>
        <row r="275">
          <cell r="D275">
            <v>1021140357001</v>
          </cell>
          <cell r="F275">
            <v>0</v>
          </cell>
          <cell r="G275">
            <v>0</v>
          </cell>
          <cell r="K275">
            <v>4</v>
          </cell>
          <cell r="N275">
            <v>2</v>
          </cell>
          <cell r="O275">
            <v>2</v>
          </cell>
        </row>
        <row r="276">
          <cell r="F276">
            <v>0</v>
          </cell>
          <cell r="K276">
            <v>0</v>
          </cell>
        </row>
        <row r="277">
          <cell r="K277">
            <v>0</v>
          </cell>
        </row>
        <row r="278">
          <cell r="K278">
            <v>0</v>
          </cell>
        </row>
        <row r="279">
          <cell r="K279" t="str">
            <v>당일 입고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K280" t="str">
            <v>전일 재고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K281" t="str">
            <v>당일+전일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K282" t="str">
            <v>현재고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K283" t="str">
            <v>사무실로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K284" t="str">
            <v>레인보우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K285" t="str">
            <v>고객판매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7">
          <cell r="D287" t="str">
            <v>코드 번호</v>
          </cell>
          <cell r="E287" t="str">
            <v>당일입고</v>
          </cell>
          <cell r="F287" t="str">
            <v>전일재고</v>
          </cell>
          <cell r="G287" t="str">
            <v>현재고</v>
          </cell>
          <cell r="H287" t="str">
            <v>레인보우</v>
          </cell>
          <cell r="I287" t="str">
            <v>사무실</v>
          </cell>
          <cell r="K287" t="str">
            <v>구성</v>
          </cell>
          <cell r="L287" t="str">
            <v>화이트</v>
          </cell>
          <cell r="M287" t="str">
            <v>핑크</v>
          </cell>
          <cell r="N287" t="str">
            <v>민트</v>
          </cell>
          <cell r="O287" t="str">
            <v>리필</v>
          </cell>
        </row>
        <row r="288">
          <cell r="D288" t="str">
            <v>3705 3109-001</v>
          </cell>
          <cell r="K288">
            <v>7</v>
          </cell>
          <cell r="M288">
            <v>1</v>
          </cell>
          <cell r="N288">
            <v>1</v>
          </cell>
          <cell r="O288">
            <v>3</v>
          </cell>
        </row>
        <row r="289">
          <cell r="K289">
            <v>0</v>
          </cell>
        </row>
        <row r="290">
          <cell r="K290">
            <v>0</v>
          </cell>
        </row>
        <row r="291">
          <cell r="K291">
            <v>0</v>
          </cell>
        </row>
        <row r="292">
          <cell r="K292">
            <v>0</v>
          </cell>
        </row>
        <row r="293">
          <cell r="K293">
            <v>0</v>
          </cell>
        </row>
        <row r="294">
          <cell r="K294">
            <v>0</v>
          </cell>
        </row>
        <row r="295">
          <cell r="K295" t="str">
            <v>당일 입고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K296" t="str">
            <v>전일 재고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K297" t="str">
            <v>당일+전일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K298" t="str">
            <v>현재고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K299" t="str">
            <v>사무실로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K300" t="str">
            <v>레인보우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K301" t="str">
            <v>고객판매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3">
          <cell r="D303" t="str">
            <v>코드 번호</v>
          </cell>
          <cell r="E303" t="str">
            <v>당일입고</v>
          </cell>
          <cell r="F303" t="str">
            <v>전일재고</v>
          </cell>
          <cell r="G303" t="str">
            <v>현재고</v>
          </cell>
          <cell r="H303" t="str">
            <v>레인보우</v>
          </cell>
          <cell r="I303" t="str">
            <v>사무실</v>
          </cell>
          <cell r="K303" t="str">
            <v>구성</v>
          </cell>
          <cell r="L303" t="str">
            <v>21호 본품</v>
          </cell>
          <cell r="M303" t="str">
            <v>21호 리필</v>
          </cell>
          <cell r="N303" t="str">
            <v>23호 본품</v>
          </cell>
          <cell r="O303" t="str">
            <v>23호 리필</v>
          </cell>
        </row>
        <row r="304">
          <cell r="D304" t="str">
            <v>3690 1145-001</v>
          </cell>
          <cell r="K304">
            <v>5</v>
          </cell>
          <cell r="L304">
            <v>2</v>
          </cell>
          <cell r="M304">
            <v>3</v>
          </cell>
        </row>
        <row r="305">
          <cell r="D305" t="str">
            <v>3690 1145-002</v>
          </cell>
          <cell r="K305">
            <v>5</v>
          </cell>
          <cell r="N305">
            <v>2</v>
          </cell>
          <cell r="O305">
            <v>3</v>
          </cell>
        </row>
        <row r="306">
          <cell r="K306">
            <v>0</v>
          </cell>
        </row>
        <row r="307">
          <cell r="K307">
            <v>0</v>
          </cell>
        </row>
        <row r="308">
          <cell r="K308">
            <v>0</v>
          </cell>
        </row>
        <row r="309">
          <cell r="K309">
            <v>0</v>
          </cell>
        </row>
        <row r="310">
          <cell r="K310">
            <v>0</v>
          </cell>
        </row>
        <row r="311">
          <cell r="K311" t="str">
            <v>당일 입고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K312" t="str">
            <v>전일 재고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K313" t="str">
            <v>당일+전일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K314" t="str">
            <v>현재고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K315" t="str">
            <v>사무실로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K316" t="str">
            <v>레인보우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K317" t="str">
            <v>고객판매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9">
          <cell r="D319" t="str">
            <v>코드 번호</v>
          </cell>
          <cell r="E319" t="str">
            <v>당일입고</v>
          </cell>
          <cell r="F319" t="str">
            <v>전일재고</v>
          </cell>
          <cell r="G319" t="str">
            <v>현재고</v>
          </cell>
          <cell r="H319" t="str">
            <v>레인보우</v>
          </cell>
          <cell r="I319" t="str">
            <v>사무실</v>
          </cell>
          <cell r="K319" t="str">
            <v>구성</v>
          </cell>
          <cell r="L319" t="str">
            <v>초코 브라운</v>
          </cell>
          <cell r="M319" t="str">
            <v>밀크브라운</v>
          </cell>
          <cell r="N319" t="str">
            <v>슈베린</v>
          </cell>
          <cell r="O319" t="str">
            <v>폴딩</v>
          </cell>
        </row>
        <row r="320">
          <cell r="D320" t="str">
            <v>59948617-001</v>
          </cell>
          <cell r="K320">
            <v>9</v>
          </cell>
          <cell r="M320">
            <v>8</v>
          </cell>
          <cell r="N320">
            <v>1</v>
          </cell>
        </row>
        <row r="321">
          <cell r="D321" t="str">
            <v>59948617-002</v>
          </cell>
          <cell r="K321">
            <v>9</v>
          </cell>
          <cell r="L321">
            <v>8</v>
          </cell>
          <cell r="N321">
            <v>1</v>
          </cell>
        </row>
        <row r="322">
          <cell r="D322" t="str">
            <v>59948617-003</v>
          </cell>
          <cell r="K322">
            <v>9</v>
          </cell>
          <cell r="L322">
            <v>4</v>
          </cell>
          <cell r="M322">
            <v>4</v>
          </cell>
          <cell r="N322">
            <v>1</v>
          </cell>
        </row>
        <row r="323">
          <cell r="D323" t="str">
            <v>6214 2630-001</v>
          </cell>
          <cell r="K323">
            <v>9</v>
          </cell>
          <cell r="M323">
            <v>8</v>
          </cell>
        </row>
        <row r="324">
          <cell r="D324" t="str">
            <v>6214 2630-002</v>
          </cell>
          <cell r="K324">
            <v>9</v>
          </cell>
          <cell r="L324">
            <v>8</v>
          </cell>
        </row>
        <row r="325">
          <cell r="D325" t="str">
            <v>6214 2630-003</v>
          </cell>
          <cell r="K325">
            <v>9</v>
          </cell>
          <cell r="L325">
            <v>4</v>
          </cell>
          <cell r="M325">
            <v>4</v>
          </cell>
        </row>
        <row r="326">
          <cell r="D326" t="str">
            <v>6281 7382-001</v>
          </cell>
          <cell r="K326">
            <v>9</v>
          </cell>
          <cell r="M326">
            <v>8</v>
          </cell>
        </row>
        <row r="327">
          <cell r="D327" t="str">
            <v>6299 0504-001</v>
          </cell>
          <cell r="K327">
            <v>9</v>
          </cell>
          <cell r="L327">
            <v>8</v>
          </cell>
        </row>
        <row r="328">
          <cell r="D328" t="str">
            <v>6281 6997-001</v>
          </cell>
          <cell r="K328">
            <v>16</v>
          </cell>
          <cell r="L328">
            <v>8</v>
          </cell>
          <cell r="M328">
            <v>8</v>
          </cell>
        </row>
        <row r="329">
          <cell r="D329" t="str">
            <v>6822 5682-001</v>
          </cell>
          <cell r="K329">
            <v>9</v>
          </cell>
          <cell r="M329">
            <v>8</v>
          </cell>
        </row>
        <row r="330">
          <cell r="D330" t="str">
            <v>6822 5682-002</v>
          </cell>
          <cell r="K330">
            <v>9</v>
          </cell>
          <cell r="L330">
            <v>8</v>
          </cell>
        </row>
        <row r="331">
          <cell r="D331" t="str">
            <v>6822 5682-003</v>
          </cell>
          <cell r="F331">
            <v>0</v>
          </cell>
          <cell r="G331">
            <v>0</v>
          </cell>
          <cell r="K331">
            <v>9</v>
          </cell>
          <cell r="L331">
            <v>4</v>
          </cell>
          <cell r="M331">
            <v>4</v>
          </cell>
        </row>
        <row r="332">
          <cell r="K332" t="str">
            <v>당일 입고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K333" t="str">
            <v>전일 재고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K334" t="str">
            <v>당일+전일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K335" t="str">
            <v>현재고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K336" t="str">
            <v>사무실로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K337" t="str">
            <v>레인보우로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K338" t="str">
            <v>고객판매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40">
          <cell r="D340" t="str">
            <v>코드 번호</v>
          </cell>
          <cell r="E340" t="str">
            <v>당일입고</v>
          </cell>
          <cell r="F340" t="str">
            <v>전일재고</v>
          </cell>
          <cell r="G340" t="str">
            <v>현재고</v>
          </cell>
          <cell r="H340" t="str">
            <v>레인보우</v>
          </cell>
          <cell r="I340" t="str">
            <v>사무실</v>
          </cell>
          <cell r="K340" t="str">
            <v>구성</v>
          </cell>
          <cell r="L340" t="str">
            <v>21호본품(실버)</v>
          </cell>
          <cell r="M340" t="str">
            <v>21호본품(블루)</v>
          </cell>
          <cell r="N340" t="str">
            <v>21호 리필</v>
          </cell>
          <cell r="O340" t="str">
            <v>23호본품(실버)</v>
          </cell>
        </row>
        <row r="341">
          <cell r="D341" t="str">
            <v>6254 7513-001</v>
          </cell>
          <cell r="K341">
            <v>9</v>
          </cell>
          <cell r="L341">
            <v>1</v>
          </cell>
          <cell r="M341">
            <v>1</v>
          </cell>
          <cell r="N341">
            <v>3</v>
          </cell>
        </row>
        <row r="342">
          <cell r="D342" t="str">
            <v>6254 7513-002</v>
          </cell>
          <cell r="K342">
            <v>9</v>
          </cell>
          <cell r="O342">
            <v>1</v>
          </cell>
        </row>
        <row r="343">
          <cell r="D343" t="str">
            <v>6254 9727-001</v>
          </cell>
          <cell r="K343">
            <v>10</v>
          </cell>
          <cell r="L343">
            <v>2</v>
          </cell>
          <cell r="M343">
            <v>2</v>
          </cell>
          <cell r="N343">
            <v>4</v>
          </cell>
        </row>
        <row r="344">
          <cell r="D344" t="str">
            <v>6254 9727-002</v>
          </cell>
          <cell r="K344">
            <v>10</v>
          </cell>
          <cell r="O344">
            <v>2</v>
          </cell>
        </row>
        <row r="345">
          <cell r="K345">
            <v>0</v>
          </cell>
        </row>
        <row r="346">
          <cell r="K346">
            <v>0</v>
          </cell>
        </row>
        <row r="347">
          <cell r="K347">
            <v>0</v>
          </cell>
        </row>
        <row r="348">
          <cell r="K348">
            <v>0</v>
          </cell>
        </row>
        <row r="349">
          <cell r="K349">
            <v>0</v>
          </cell>
        </row>
        <row r="350">
          <cell r="K350" t="str">
            <v>당일 입고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</row>
        <row r="351">
          <cell r="K351" t="str">
            <v>전일 재고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</row>
        <row r="352">
          <cell r="K352" t="str">
            <v>당일+전일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</row>
        <row r="353">
          <cell r="K353" t="str">
            <v>현재고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</row>
        <row r="354">
          <cell r="K354" t="str">
            <v>사무실로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</row>
        <row r="355">
          <cell r="K355" t="str">
            <v>레인보우로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</row>
        <row r="356">
          <cell r="K356" t="str">
            <v>고객판매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</row>
      </sheetData>
      <sheetData sheetId="423">
        <row r="2">
          <cell r="M2">
            <v>44925</v>
          </cell>
        </row>
        <row r="4">
          <cell r="D4" t="str">
            <v>제품명</v>
          </cell>
          <cell r="E4" t="str">
            <v>전일재고</v>
          </cell>
          <cell r="F4" t="str">
            <v>당일입고</v>
          </cell>
          <cell r="J4" t="str">
            <v>당일출고</v>
          </cell>
          <cell r="O4" t="str">
            <v>당일재고</v>
          </cell>
        </row>
        <row r="5">
          <cell r="F5" t="str">
            <v>제조원</v>
          </cell>
          <cell r="G5" t="str">
            <v>사무실</v>
          </cell>
          <cell r="H5" t="str">
            <v>레인보우</v>
          </cell>
          <cell r="J5" t="str">
            <v>고객판매</v>
          </cell>
          <cell r="K5" t="str">
            <v>제조원</v>
          </cell>
          <cell r="L5" t="str">
            <v>사무실A</v>
          </cell>
          <cell r="M5" t="str">
            <v>사무실B</v>
          </cell>
          <cell r="N5" t="str">
            <v>레인보우</v>
          </cell>
        </row>
        <row r="6">
          <cell r="D6" t="str">
            <v>총 계</v>
          </cell>
          <cell r="E6">
            <v>1053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1755</v>
          </cell>
        </row>
        <row r="7">
          <cell r="D7" t="str">
            <v>슬로우테라피 구슬 앰플 마스크 유칼립투스 진정(10개입)</v>
          </cell>
        </row>
        <row r="8">
          <cell r="D8" t="str">
            <v>슬로우테라피 구슬 앰플 마스크 유칼립투스 진정</v>
          </cell>
        </row>
        <row r="9">
          <cell r="D9" t="str">
            <v>슬로우테라피 구슬 앰플 마스크 브라이토닝 비타(10개입)</v>
          </cell>
        </row>
        <row r="10">
          <cell r="D10" t="str">
            <v>슬로우테라피 구슬 앰플 마스크 브라이토닝 비타</v>
          </cell>
        </row>
        <row r="11">
          <cell r="D11" t="str">
            <v>슬로우테라피 구슬 앰플 마스크 그린토마토 모공(10개입)</v>
          </cell>
        </row>
        <row r="12">
          <cell r="D12" t="str">
            <v>슬로우테라피 구슬 앰플 마스크 그린토마토 모공</v>
          </cell>
        </row>
        <row r="13">
          <cell r="D13" t="str">
            <v>슬로우테라피 구슬 앰플 마스크 화이트밀크 브라이트닝(10개입)</v>
          </cell>
        </row>
        <row r="14">
          <cell r="D14" t="str">
            <v>슬로우테라피 구슬 앰플 마스크 화이트밀크 브라이트닝</v>
          </cell>
        </row>
        <row r="15">
          <cell r="D15" t="str">
            <v>슬로우테라피 구슬 앰플 마스크 카멜리아 탄력(10개입)</v>
          </cell>
        </row>
        <row r="16">
          <cell r="D16" t="str">
            <v>슬로우테라피 구슬 앰플 마스크 카멜리아 탄력</v>
          </cell>
        </row>
        <row r="17">
          <cell r="D17" t="str">
            <v>슬로우테라피 구슬앰플 마스크 소계</v>
          </cell>
        </row>
        <row r="18">
          <cell r="D18" t="str">
            <v>장로젯 라부 셀룰라 앰플 엘릭시어 엑스이피018 50미리</v>
          </cell>
          <cell r="E18">
            <v>0</v>
          </cell>
        </row>
        <row r="19">
          <cell r="D19" t="str">
            <v>장로젯 라부 셀룰라 앰플 엘릭시어 엑스이피018 20미리</v>
          </cell>
          <cell r="E19">
            <v>0</v>
          </cell>
        </row>
        <row r="21">
          <cell r="D21" t="str">
            <v>블랙 체인지 샴푸(자연갈색)</v>
          </cell>
          <cell r="H21">
            <v>0</v>
          </cell>
          <cell r="L21">
            <v>0</v>
          </cell>
          <cell r="N21">
            <v>0</v>
          </cell>
          <cell r="O21">
            <v>0</v>
          </cell>
        </row>
        <row r="22">
          <cell r="D22" t="str">
            <v>블랙 체인지 샴푸(흑갈색)</v>
          </cell>
        </row>
        <row r="23">
          <cell r="D23" t="str">
            <v>블랙 체인지 샴푸 소계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D24" t="str">
            <v>듀얼웨어 립 글로우밤001</v>
          </cell>
          <cell r="O24">
            <v>0</v>
          </cell>
        </row>
        <row r="25">
          <cell r="D25" t="str">
            <v>듀얼웨어 립 글로우밤002</v>
          </cell>
          <cell r="O25">
            <v>0</v>
          </cell>
        </row>
        <row r="26">
          <cell r="D26" t="str">
            <v>듀얼웨어 립 글로우밤003</v>
          </cell>
          <cell r="O26">
            <v>0</v>
          </cell>
        </row>
        <row r="27">
          <cell r="D27" t="str">
            <v>듀얼웨어 립 글로우밤004</v>
          </cell>
          <cell r="O27">
            <v>0</v>
          </cell>
        </row>
        <row r="28">
          <cell r="D28" t="str">
            <v>맥시마이저 립 글로우 밤 001</v>
          </cell>
          <cell r="O28">
            <v>0</v>
          </cell>
        </row>
        <row r="29">
          <cell r="D29" t="str">
            <v>맥시마이저 립 글로우 밤 002</v>
          </cell>
          <cell r="O29">
            <v>0</v>
          </cell>
        </row>
        <row r="30">
          <cell r="D30" t="str">
            <v>맥시마이저 립 글로우 밤 003</v>
          </cell>
          <cell r="O30">
            <v>0</v>
          </cell>
        </row>
        <row r="31">
          <cell r="D31" t="str">
            <v>립 글로우 밤 소계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D32" t="str">
            <v>쟈스 콜라겐 멀티밤</v>
          </cell>
          <cell r="O32">
            <v>0</v>
          </cell>
        </row>
        <row r="33">
          <cell r="D33" t="str">
            <v>쟈스 후르츠 키스 밤(피치코랄)</v>
          </cell>
          <cell r="O33">
            <v>0</v>
          </cell>
        </row>
        <row r="34">
          <cell r="D34" t="str">
            <v>쟈스 콜라겐 세콜지 앰플 미스트</v>
          </cell>
        </row>
        <row r="35">
          <cell r="D35" t="str">
            <v>쟈스 콜라겐 밀키 크림</v>
          </cell>
        </row>
        <row r="36">
          <cell r="D36" t="str">
            <v>쟈스 콜라겐 밀키 앰플</v>
          </cell>
        </row>
        <row r="37">
          <cell r="D37" t="str">
            <v>쟈스 콜라겐 밀키 아이크림</v>
          </cell>
        </row>
        <row r="38">
          <cell r="D38" t="str">
            <v>쟈스 멀티밤 단품 소계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D39" t="str">
            <v>쟈스 콜라겐 글로우 업 엔젤 밤 (블랙)</v>
          </cell>
        </row>
        <row r="40">
          <cell r="D40" t="str">
            <v>쟈스 콜라겐 글로우 업 엔젤 밤 (핑크)</v>
          </cell>
        </row>
        <row r="41">
          <cell r="D41" t="str">
            <v>쟈스 콜라겐 글로우 업 엔젤 밤 (오렌지)</v>
          </cell>
        </row>
        <row r="42">
          <cell r="D42" t="str">
            <v>쟈스 멀티밤 단품 소계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D43" t="str">
            <v>쟈스 콜라겐 프로 컷 화이트닝 패치 소형 베이지 (일반)</v>
          </cell>
        </row>
        <row r="44">
          <cell r="D44" t="str">
            <v>쟈스 콜라겐 프로 컷 화이트닝 패치 소형 (멀티)</v>
          </cell>
        </row>
        <row r="45">
          <cell r="D45" t="str">
            <v>쟈스 콜라겐 프로 컷 화이트닝 패치 대형</v>
          </cell>
        </row>
        <row r="46">
          <cell r="D46" t="str">
            <v>쟈스 콜라겐 프로 컷 화이트닝 패치 마스크형</v>
          </cell>
        </row>
        <row r="47">
          <cell r="D47" t="str">
            <v>쟈스 콜라겐 프로 컷 화이트닝 패치 소형 베이지 파우치</v>
          </cell>
        </row>
        <row r="48">
          <cell r="D48" t="str">
            <v>쟈스 선패치 단품 소계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D49" t="str">
            <v>아트델리 아이밤 멀티쿠션 #그린</v>
          </cell>
          <cell r="E49">
            <v>0</v>
          </cell>
          <cell r="H49">
            <v>0</v>
          </cell>
          <cell r="N49">
            <v>0</v>
          </cell>
          <cell r="O49">
            <v>0</v>
          </cell>
        </row>
        <row r="50">
          <cell r="D50" t="str">
            <v>아트델리 아이밤 멀티쿠션 #핑크</v>
          </cell>
          <cell r="E50">
            <v>0</v>
          </cell>
          <cell r="H50">
            <v>0</v>
          </cell>
          <cell r="N50">
            <v>0</v>
          </cell>
          <cell r="O50">
            <v>0</v>
          </cell>
        </row>
        <row r="51">
          <cell r="D51" t="str">
            <v>아트델리 아이밤 멀티쿠션 #블랙</v>
          </cell>
          <cell r="E51">
            <v>351</v>
          </cell>
          <cell r="H51">
            <v>0</v>
          </cell>
          <cell r="N51">
            <v>0</v>
          </cell>
          <cell r="O51">
            <v>351</v>
          </cell>
        </row>
        <row r="52">
          <cell r="D52" t="str">
            <v>아트델리 아이밤 멀티쿠션 #블랙(리필)</v>
          </cell>
          <cell r="E52">
            <v>702</v>
          </cell>
          <cell r="H52">
            <v>0</v>
          </cell>
          <cell r="N52">
            <v>0</v>
          </cell>
          <cell r="O52">
            <v>702</v>
          </cell>
        </row>
        <row r="53">
          <cell r="D53" t="str">
            <v>아트델리 아이밤 멀티쿠션 #퍼플</v>
          </cell>
          <cell r="E53">
            <v>0</v>
          </cell>
          <cell r="H53">
            <v>0</v>
          </cell>
          <cell r="N53">
            <v>0</v>
          </cell>
          <cell r="O53">
            <v>0</v>
          </cell>
        </row>
        <row r="54">
          <cell r="D54" t="str">
            <v>아트델리 아이밤 멀티쿠션 #골드</v>
          </cell>
          <cell r="E54">
            <v>351</v>
          </cell>
          <cell r="H54">
            <v>0</v>
          </cell>
          <cell r="N54">
            <v>0</v>
          </cell>
          <cell r="O54">
            <v>351</v>
          </cell>
        </row>
        <row r="55">
          <cell r="D55" t="str">
            <v>아트델리 아이밤 멀티쿠션 #레드</v>
          </cell>
          <cell r="E55">
            <v>351</v>
          </cell>
          <cell r="H55">
            <v>0</v>
          </cell>
          <cell r="N55">
            <v>0</v>
          </cell>
          <cell r="O55">
            <v>351</v>
          </cell>
        </row>
        <row r="56">
          <cell r="D56" t="str">
            <v>아트델리 멀티쿠션 단품 소계</v>
          </cell>
          <cell r="E56">
            <v>1053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1755</v>
          </cell>
        </row>
        <row r="57">
          <cell r="D57" t="str">
            <v>칼비사노 엑스트라 캐비아 크림</v>
          </cell>
          <cell r="E57">
            <v>0</v>
          </cell>
          <cell r="J57">
            <v>0</v>
          </cell>
          <cell r="L57">
            <v>0</v>
          </cell>
          <cell r="N57">
            <v>0</v>
          </cell>
          <cell r="O57">
            <v>0</v>
          </cell>
        </row>
        <row r="58">
          <cell r="D58" t="str">
            <v>칼비사노 엑스트라 캐비아 앰플</v>
          </cell>
          <cell r="E58">
            <v>0</v>
          </cell>
          <cell r="J58">
            <v>0</v>
          </cell>
          <cell r="L58">
            <v>0</v>
          </cell>
          <cell r="N58">
            <v>0</v>
          </cell>
          <cell r="O58">
            <v>0</v>
          </cell>
        </row>
        <row r="59">
          <cell r="D59" t="str">
            <v>칼비사노 엑스트라 캐비아 앰플(실버)</v>
          </cell>
        </row>
        <row r="60">
          <cell r="D60" t="str">
            <v>칼비사노 퓨어 골드 캐비아 앰플</v>
          </cell>
        </row>
        <row r="61">
          <cell r="D61" t="str">
            <v>칼비사노 1주년 패키지 크림</v>
          </cell>
        </row>
        <row r="62">
          <cell r="D62" t="str">
            <v>칼비사노 엑스트라 캐비아 크림(20g)</v>
          </cell>
        </row>
        <row r="63">
          <cell r="D63" t="str">
            <v>칼비사노 엑스트라 캐비아 단품 소계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D64" t="str">
            <v>카밍 에센스 토너</v>
          </cell>
        </row>
        <row r="65">
          <cell r="D65" t="str">
            <v>카밍 밸런싱 에멀전</v>
          </cell>
        </row>
        <row r="66">
          <cell r="D66" t="str">
            <v>쓰리피 카밍 구슬 앰플</v>
          </cell>
        </row>
        <row r="67">
          <cell r="D67" t="str">
            <v>카밍 피토바이옴 크림</v>
          </cell>
        </row>
        <row r="68">
          <cell r="D68" t="str">
            <v>카밍 오아시스 클리어 패드</v>
          </cell>
        </row>
        <row r="69">
          <cell r="D69" t="str">
            <v>쓰리피 카밍 구슬 앰플 2ml 파우치</v>
          </cell>
        </row>
        <row r="70">
          <cell r="D70" t="str">
            <v>카밍 피토바이옴 크림 2ml 파우치</v>
          </cell>
        </row>
        <row r="71">
          <cell r="D71" t="str">
            <v>슬로우 테라피 단품 소계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D72" t="str">
            <v>아트델리 리얼 콜라겐 핏 커버 쿠션 본품(A) 민트</v>
          </cell>
        </row>
        <row r="73">
          <cell r="D73" t="str">
            <v xml:space="preserve">아트델리 리얼 콜라겐 핏 커버 쿠션 리필(A) </v>
          </cell>
        </row>
        <row r="74">
          <cell r="D74" t="str">
            <v>아트델리 리얼 콜라겐 핏 커버 쿠션 본품(B) 핑크</v>
          </cell>
        </row>
        <row r="75">
          <cell r="D75" t="str">
            <v xml:space="preserve">아트델리 리얼 콜라겐 핏 커버 쿠션 리필(B) </v>
          </cell>
        </row>
        <row r="76">
          <cell r="D76" t="str">
            <v>아트델리 리얼 콜라겐 밀키 크림</v>
          </cell>
        </row>
        <row r="77">
          <cell r="D77" t="str">
            <v>아트델리 리얼 콜라겐 밀키 앰플</v>
          </cell>
        </row>
        <row r="78">
          <cell r="D78" t="str">
            <v>아트델리 리얼 콜라겐 아이크림</v>
          </cell>
        </row>
        <row r="79">
          <cell r="D79" t="str">
            <v>블러링 벨벳 틴트 Burning up 픽 레드 01</v>
          </cell>
        </row>
        <row r="80">
          <cell r="D80" t="str">
            <v>블러링 벨벳 틴트 just feeling  베어 브릭 02</v>
          </cell>
        </row>
        <row r="81">
          <cell r="D81" t="str">
            <v>블러링 벨벳 틴트 go to lip 미드나잇 누디 03</v>
          </cell>
        </row>
        <row r="82">
          <cell r="D82" t="str">
            <v>블러링 벨벳 틴트 Botanic garden 로즈 다운 04</v>
          </cell>
        </row>
        <row r="83">
          <cell r="D83" t="str">
            <v>블러링 벨벳 틴트 I love u  폴링 핑크 05</v>
          </cell>
        </row>
        <row r="84">
          <cell r="D84" t="str">
            <v>아트델리6 단품 소계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D85" t="str">
            <v>코코미라클 아이브로우 마커 336 (그레이쉬브라운)</v>
          </cell>
        </row>
        <row r="86">
          <cell r="D86" t="str">
            <v>코코미라클 아이브로우 마커 336 (내추럴브라운)</v>
          </cell>
        </row>
        <row r="87">
          <cell r="D87" t="str">
            <v>코코미라클 멀티 이팩트 아이 컬러 팔레트</v>
          </cell>
        </row>
        <row r="88">
          <cell r="D88" t="str">
            <v xml:space="preserve">코코미라클 멀티 이팩트 립 컬러 팔레트 </v>
          </cell>
        </row>
        <row r="89">
          <cell r="D89" t="str">
            <v>코코미라클 단품 소계</v>
          </cell>
        </row>
        <row r="90">
          <cell r="D90" t="str">
            <v>아트델리 콜라겐 핏 커버 쿠션 본품(A)</v>
          </cell>
        </row>
        <row r="91">
          <cell r="D91" t="str">
            <v>아트델리 콜라겐 핏 커버 쿠션 본품(B)</v>
          </cell>
        </row>
        <row r="92">
          <cell r="D92" t="str">
            <v>아트델리 콜라겐 핏 커버 쿠션 본품(C)</v>
          </cell>
        </row>
        <row r="93">
          <cell r="D93" t="str">
            <v>아트델리 콜라겐 핏 커버 쿠션 리필</v>
          </cell>
        </row>
        <row r="94">
          <cell r="D94" t="str">
            <v>아트델리 리부트 콜라겐 샷 앰플</v>
          </cell>
        </row>
        <row r="95">
          <cell r="D95" t="str">
            <v>아트델리 압솔뤼 퍼스트 콜라겐 토너</v>
          </cell>
        </row>
        <row r="96">
          <cell r="D96" t="str">
            <v>아트델리5 단품 소계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</row>
        <row r="97">
          <cell r="D97" t="str">
            <v>퍼팩트스킨 에코더마 퓨어 선쿠션 본품(화이트)</v>
          </cell>
        </row>
        <row r="98">
          <cell r="D98" t="str">
            <v xml:space="preserve">퍼팩트스킨 에코더마 퓨어 선쿠션 본품(핑크) </v>
          </cell>
        </row>
        <row r="99">
          <cell r="D99" t="str">
            <v xml:space="preserve">퍼팩트스킨 에코더마 퓨어 선쿠션 본품(민트) </v>
          </cell>
        </row>
        <row r="100">
          <cell r="D100" t="str">
            <v>퍼팩트스킨 에코더마 퓨어 선쿠션 리필</v>
          </cell>
        </row>
        <row r="101">
          <cell r="D101" t="str">
            <v>선쿠션3 단품 소계</v>
          </cell>
        </row>
        <row r="102">
          <cell r="D102" t="str">
            <v>아트델리 압솔뤼 저분자 콜라겐 쿠션 21호 본품</v>
          </cell>
        </row>
        <row r="103">
          <cell r="D103" t="str">
            <v>아트델리 압솔뤼 저분자 콜라겐 쿠션 21호 리필</v>
          </cell>
        </row>
        <row r="104">
          <cell r="D104" t="str">
            <v>아트델리 압솔뤼 저분자 콜라겐 쿠션 23호 본품</v>
          </cell>
        </row>
        <row r="105">
          <cell r="D105" t="str">
            <v>아트델리 압솔뤼 저분자 콜라겐 쿠션 23호 리필</v>
          </cell>
        </row>
        <row r="106">
          <cell r="D106" t="str">
            <v>온라인 아트델리 단품 소계</v>
          </cell>
        </row>
        <row r="107">
          <cell r="D107" t="str">
            <v>더마클라센 로즈마리 핸드 밤</v>
          </cell>
        </row>
        <row r="108">
          <cell r="D108" t="str">
            <v>더마클라센 라벤더 핸드 밤</v>
          </cell>
        </row>
        <row r="109">
          <cell r="D109" t="str">
            <v>더마클라센 아로마티끄 핸드 밤</v>
          </cell>
        </row>
        <row r="110">
          <cell r="D110" t="str">
            <v>더마클라센 시어버터 핸드 밤</v>
          </cell>
        </row>
        <row r="111">
          <cell r="D111" t="str">
            <v>더마클라센 프렌치 허니 핸드 밤</v>
          </cell>
        </row>
        <row r="112">
          <cell r="D112" t="str">
            <v>핸드 밤 담품 소계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D113" t="str">
            <v>퍼펙트스킨 로얄미엘 슈퍼 모이스터 바이옴 캡슐 앰플(단상자)</v>
          </cell>
        </row>
        <row r="114">
          <cell r="D114" t="str">
            <v>퍼펙트스킨 로얄미엘 슈퍼 모이스터 바이옴 캡슐 앰플(파우치)</v>
          </cell>
        </row>
        <row r="115">
          <cell r="D115" t="str">
            <v>퍼펙트스킨 로얄미엘 슈퍼 모이스터 바이옴 캡슐 앰플 60ml</v>
          </cell>
        </row>
        <row r="116">
          <cell r="D116" t="str">
            <v>앰플3 단품 소계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D117" t="str">
            <v>스타일 앤 볼륨짱짱 헤어 스타일러 자연갈색 리뉴얼2</v>
          </cell>
        </row>
        <row r="118">
          <cell r="D118" t="str">
            <v>스타일 앤 볼륨짱짱 헤어 스타일러 흑색 리뉴얼2</v>
          </cell>
        </row>
        <row r="119">
          <cell r="D119" t="str">
            <v>더마클라센 볼륨짱짱2 단품 소계</v>
          </cell>
          <cell r="E119">
            <v>0</v>
          </cell>
          <cell r="F119">
            <v>0</v>
          </cell>
          <cell r="G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D120" t="str">
            <v>더마클라센 프로틴 헤어 컬러 밀크 브라운</v>
          </cell>
        </row>
        <row r="121">
          <cell r="D121" t="str">
            <v>더마클라센 프로틴 헤어 컬러 초코 브라운</v>
          </cell>
        </row>
        <row r="122">
          <cell r="D122" t="str">
            <v>더마클라센 프로틴 헤어 컬러 바닐라 브라운</v>
          </cell>
        </row>
        <row r="123">
          <cell r="D123" t="str">
            <v>염모제 담품 소계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D124" t="str">
            <v>퍼펙트스킨 르미엘 울트라 화이트닝 캡슐 앰플(단상자)</v>
          </cell>
        </row>
        <row r="125">
          <cell r="D125" t="str">
            <v>퍼펙트스킨 르미엘 울트라 화이트닝 캡슐 앰플(파우치)</v>
          </cell>
        </row>
        <row r="126">
          <cell r="D126" t="str">
            <v>퍼펙트스킨 르미엘 울트라 화이트닝 캡슐 앰플(파우치) 무료체험분</v>
          </cell>
        </row>
        <row r="127">
          <cell r="D127" t="str">
            <v>퍼펙트스킨 르미엘 울트라 화이트닝 캡슐 앰플 60ml</v>
          </cell>
        </row>
        <row r="128">
          <cell r="D128" t="str">
            <v>앰플2 단품 소계</v>
          </cell>
          <cell r="E128">
            <v>0</v>
          </cell>
          <cell r="F128">
            <v>0</v>
          </cell>
          <cell r="G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D129" t="str">
            <v>퍼펙트스킨 에코더마 퓨어 마일드 시카선 15ml</v>
          </cell>
        </row>
        <row r="130">
          <cell r="D130" t="str">
            <v>퍼펙트스킨 에코더마 퓨어 마일드 시카선 70ml</v>
          </cell>
        </row>
        <row r="131">
          <cell r="D131" t="str">
            <v>시카선 단품 소계</v>
          </cell>
          <cell r="E131">
            <v>0</v>
          </cell>
          <cell r="F131">
            <v>0</v>
          </cell>
          <cell r="G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D132" t="str">
            <v>퍼펙트스킨 메가 컬링 마스카라</v>
          </cell>
        </row>
        <row r="133">
          <cell r="D133" t="str">
            <v>마스카라 단품 소계</v>
          </cell>
          <cell r="E133">
            <v>0</v>
          </cell>
          <cell r="F133">
            <v>0</v>
          </cell>
          <cell r="G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D134" t="str">
            <v>세니타이저500ml</v>
          </cell>
        </row>
        <row r="135">
          <cell r="D135" t="str">
            <v>세니타이저80ml</v>
          </cell>
        </row>
        <row r="136">
          <cell r="D136" t="str">
            <v>세니타이저 단품 소계</v>
          </cell>
          <cell r="E136">
            <v>0</v>
          </cell>
          <cell r="F136">
            <v>0</v>
          </cell>
          <cell r="G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D137" t="str">
            <v>아트델리 압솔뤼 라 볼륨 드 쿠션 21호 본품(A)</v>
          </cell>
          <cell r="E137">
            <v>0</v>
          </cell>
          <cell r="J137">
            <v>0</v>
          </cell>
          <cell r="N137">
            <v>0</v>
          </cell>
          <cell r="O137">
            <v>0</v>
          </cell>
        </row>
        <row r="138">
          <cell r="D138" t="str">
            <v>아트델리 압솔뤼 라 볼륨 드 쿠션 21호 본품(B)</v>
          </cell>
          <cell r="E138">
            <v>0</v>
          </cell>
          <cell r="J138">
            <v>0</v>
          </cell>
          <cell r="N138">
            <v>0</v>
          </cell>
          <cell r="O138">
            <v>0</v>
          </cell>
        </row>
        <row r="139">
          <cell r="D139" t="str">
            <v>아트델리 압솔뤼 라 볼륨 드 쿠션 21호 본품(C)</v>
          </cell>
        </row>
        <row r="140">
          <cell r="D140" t="str">
            <v>아트델리 압솔뤼 라 볼륨 드 쿠션 21호 리필</v>
          </cell>
          <cell r="E140">
            <v>0</v>
          </cell>
          <cell r="J140">
            <v>0</v>
          </cell>
          <cell r="N140">
            <v>0</v>
          </cell>
          <cell r="O140">
            <v>0</v>
          </cell>
        </row>
        <row r="141">
          <cell r="D141" t="str">
            <v>아트델리 압솔뤼 라 볼륨 드 쿠션 23호 본품(A)</v>
          </cell>
          <cell r="E141">
            <v>0</v>
          </cell>
          <cell r="J141">
            <v>0</v>
          </cell>
          <cell r="N141">
            <v>0</v>
          </cell>
          <cell r="O141">
            <v>0</v>
          </cell>
        </row>
        <row r="142">
          <cell r="D142" t="str">
            <v>아트델리 압솔뤼 라 볼륨 드 쿠션 23호 본품(B)</v>
          </cell>
          <cell r="E142">
            <v>0</v>
          </cell>
          <cell r="J142">
            <v>0</v>
          </cell>
          <cell r="N142">
            <v>0</v>
          </cell>
          <cell r="O142">
            <v>0</v>
          </cell>
        </row>
        <row r="143">
          <cell r="D143" t="str">
            <v>아트델리 압솔뤼 라 볼륨 드 쿠션 23호 본품(C)</v>
          </cell>
        </row>
        <row r="144">
          <cell r="D144" t="str">
            <v>아트델리 압솔뤼 라 볼륨 드 쿠션 23호 리필</v>
          </cell>
          <cell r="E144">
            <v>0</v>
          </cell>
          <cell r="J144">
            <v>0</v>
          </cell>
          <cell r="N144">
            <v>0</v>
          </cell>
          <cell r="O144">
            <v>0</v>
          </cell>
        </row>
        <row r="145">
          <cell r="D145" t="str">
            <v>아트델리 압솔뤼 프레스트지 울트라 화이트닝 앰플</v>
          </cell>
          <cell r="O145">
            <v>0</v>
          </cell>
        </row>
        <row r="146">
          <cell r="D146" t="str">
            <v>아트델리 압솔뤼 라 부름 드 세럼(미스트)</v>
          </cell>
          <cell r="E146">
            <v>0</v>
          </cell>
          <cell r="J146">
            <v>0</v>
          </cell>
          <cell r="N146">
            <v>0</v>
          </cell>
          <cell r="O146">
            <v>0</v>
          </cell>
        </row>
        <row r="147">
          <cell r="D147" t="str">
            <v>아트델리 압솔뤼 에이지 리커버리 아이크림 포 올</v>
          </cell>
          <cell r="E147">
            <v>0</v>
          </cell>
          <cell r="J147">
            <v>0</v>
          </cell>
          <cell r="N147">
            <v>0</v>
          </cell>
          <cell r="O147">
            <v>0</v>
          </cell>
        </row>
        <row r="148">
          <cell r="D148" t="str">
            <v>아트델리 압솔뤼 퓨리파잉 브라이트닝 클렌져</v>
          </cell>
          <cell r="E148">
            <v>0</v>
          </cell>
          <cell r="J148">
            <v>0</v>
          </cell>
          <cell r="N148">
            <v>0</v>
          </cell>
          <cell r="O148">
            <v>0</v>
          </cell>
        </row>
        <row r="149">
          <cell r="D149" t="str">
            <v>비닐퍼프(1P)</v>
          </cell>
          <cell r="O149">
            <v>0</v>
          </cell>
        </row>
        <row r="150">
          <cell r="D150" t="str">
            <v>아트델리 압솔뤼 롱웨어 벨벳 립스틱 104호 허그로즈</v>
          </cell>
        </row>
        <row r="151">
          <cell r="D151" t="str">
            <v>아트델리 압솔뤼 롱웨어 벨벳 립스틱 105호 빈티지브릭</v>
          </cell>
        </row>
        <row r="152">
          <cell r="D152" t="str">
            <v>아트델리 압솔뤼 롱웨어 벨벳 립스틱 106호 루비레드</v>
          </cell>
        </row>
        <row r="153">
          <cell r="D153" t="str">
            <v>아트델리 압솔뤼 멀티 아이칼라 팔레트</v>
          </cell>
        </row>
        <row r="154">
          <cell r="D154" t="str">
            <v>아트델리4 단품 소계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D155" t="str">
            <v>로얄비 슈퍼 모이스쳐 바이옴 캡슐 앰플 30개입</v>
          </cell>
        </row>
        <row r="156">
          <cell r="D156" t="str">
            <v>로얄비 슈퍼 모이스쳐 바이옴 캡슐 앰플 파우치</v>
          </cell>
        </row>
        <row r="157">
          <cell r="D157" t="str">
            <v>로얄비 앰플 소계</v>
          </cell>
          <cell r="E157">
            <v>0</v>
          </cell>
          <cell r="F157">
            <v>0</v>
          </cell>
          <cell r="G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D158" t="str">
            <v>아트 플라워 더블 파워 에센스 커버 팩트 21호 본품</v>
          </cell>
        </row>
        <row r="159">
          <cell r="D159" t="str">
            <v>아트 플라워 더블 파워 에센스 커버 팩트 21호 리필</v>
          </cell>
        </row>
        <row r="160">
          <cell r="D160" t="str">
            <v>아트 플라워 더블 파워 에센스 커버 팩트 23호 본품</v>
          </cell>
        </row>
        <row r="161">
          <cell r="D161" t="str">
            <v>아트 플라워 더블 파워 에센스 커버 팩트 23호 리필</v>
          </cell>
        </row>
        <row r="162">
          <cell r="D162" t="str">
            <v>아트 플라워 더블 파워 에센스 커버 팩트 진동기기</v>
          </cell>
        </row>
        <row r="163">
          <cell r="D163" t="str">
            <v>아트 플라워 더블 파워 에센스 커버 팩트 기기퍼프</v>
          </cell>
        </row>
        <row r="164">
          <cell r="D164" t="str">
            <v>퍼팩트스킨 플라워 팝립 1호 틴티드 홀릭</v>
          </cell>
        </row>
        <row r="165">
          <cell r="D165" t="str">
            <v>퍼팩트스킨 플라워 팝립 2호 틴티드 시크릿 소울</v>
          </cell>
        </row>
        <row r="166">
          <cell r="D166" t="str">
            <v>퍼팩트스킨 플라워 팝립 3호 틴티드 로멘틱 칠리</v>
          </cell>
        </row>
        <row r="167">
          <cell r="D167" t="str">
            <v>퍼팩트스킨 크리미 틴티드 컬러밤 101호</v>
          </cell>
        </row>
        <row r="168">
          <cell r="D168" t="str">
            <v>퍼팩트스킨 크리미 틴티드 컬러밤 102호</v>
          </cell>
        </row>
        <row r="169">
          <cell r="D169" t="str">
            <v>퍼팩트스킨 크리미 틴티드 컬러밤 103호</v>
          </cell>
        </row>
        <row r="170">
          <cell r="D170" t="str">
            <v>아트팩트 단품 소계</v>
          </cell>
          <cell r="E170">
            <v>0</v>
          </cell>
          <cell r="F170">
            <v>0</v>
          </cell>
          <cell r="G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D171" t="str">
            <v>퍼팩트스킨 더마클라센 슈퍼볼륨 네츄럴 샴푸(자몽)</v>
          </cell>
        </row>
        <row r="172">
          <cell r="D172" t="str">
            <v>퍼팩트스킨 더마클라센 슈퍼볼륨 네츄럴 샴푸(자몽) 리필</v>
          </cell>
        </row>
        <row r="173">
          <cell r="D173" t="str">
            <v>퍼팩트스킨 더마클라센 슈퍼볼륨 네츄럴 샴푸(자몽) 100ml</v>
          </cell>
        </row>
        <row r="174">
          <cell r="D174" t="str">
            <v>퍼팩트스킨 더마클라센 슈퍼볼륨 네츄럴 샴푸(자몽) 7ml 5개입</v>
          </cell>
        </row>
        <row r="175">
          <cell r="D175" t="str">
            <v xml:space="preserve">퍼팩트스킨 더마클라센 슈퍼볼륨 네츄럴 샴푸(자몽) 7ml </v>
          </cell>
        </row>
        <row r="176">
          <cell r="D176" t="str">
            <v>퍼팩트스킨 더마클라센 슈퍼볼륨 네츄럴 샴푸(레몬그라스)</v>
          </cell>
        </row>
        <row r="177">
          <cell r="D177" t="str">
            <v>퍼팩트스킨 더마클라센 슈퍼볼륨 네츄럴 샴푸(레몬그라스) 리필</v>
          </cell>
        </row>
        <row r="178">
          <cell r="D178" t="str">
            <v>퍼팩트스킨 더마클라센 슈퍼볼륨 네츄럴 샴푸(레몬그라스) 100ml</v>
          </cell>
        </row>
        <row r="179">
          <cell r="D179" t="str">
            <v>퍼팩트스킨 더마클라센 슈퍼볼륨 네츄럴 샴푸(레몬그라스) 7ml 5개입</v>
          </cell>
        </row>
        <row r="180">
          <cell r="D180" t="str">
            <v xml:space="preserve">퍼팩트스킨 더마클라센 슈퍼볼륨 네츄럴 샴푸(자몽) 7ml </v>
          </cell>
        </row>
        <row r="181">
          <cell r="D181" t="str">
            <v>더마클라센 슈퍼볼륨 두피 마사지 브러쉬</v>
          </cell>
        </row>
        <row r="182">
          <cell r="D182" t="str">
            <v>샴푸2 단품 소계</v>
          </cell>
          <cell r="E182">
            <v>0</v>
          </cell>
          <cell r="F182">
            <v>0</v>
          </cell>
          <cell r="G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D183" t="str">
            <v>투웨니락 내추럴 글로우 에센스 커버팩트 21호 본품</v>
          </cell>
        </row>
        <row r="184">
          <cell r="D184" t="str">
            <v>투웨니락 내추럴 글로우 에센스 커버팩트 21호 리필</v>
          </cell>
        </row>
        <row r="185">
          <cell r="D185" t="str">
            <v>투웨니락 내추럴 글로우 에센스 커버팩트 21호 무료체험분</v>
          </cell>
        </row>
        <row r="186">
          <cell r="D186" t="str">
            <v>투웨니락 내추럴 글로우 에센스 커버팩트 23호 본품</v>
          </cell>
        </row>
        <row r="187">
          <cell r="D187" t="str">
            <v>투웨니락 내추럴 글로우 에센스 커버팩트 23호 리필</v>
          </cell>
        </row>
        <row r="188">
          <cell r="D188" t="str">
            <v>투웨니락 내추럴 글로우 에센스 커버팩트 23호 무료체험분</v>
          </cell>
        </row>
        <row r="189">
          <cell r="D189" t="str">
            <v>투웨니락 내추럴 글로우 립밤 1호(로즈핑크)</v>
          </cell>
        </row>
        <row r="190">
          <cell r="D190" t="str">
            <v>투웨니락 내추럴 글로우 립스틱 2호(레드칠리)</v>
          </cell>
        </row>
        <row r="191">
          <cell r="D191" t="str">
            <v>투웨니락 내추럴 글로우 립스틱 3호(샤인플럼)</v>
          </cell>
        </row>
        <row r="192">
          <cell r="D192" t="str">
            <v>투웨니락 내추럴 글로우 립스틱 4호</v>
          </cell>
        </row>
        <row r="193">
          <cell r="D193" t="str">
            <v>투웨니락 내추럴 글로우 립스틱 5호</v>
          </cell>
        </row>
        <row r="194">
          <cell r="D194" t="str">
            <v>투웨니락 내추럴 글로우 에센스 커버 팩트 케이스</v>
          </cell>
        </row>
        <row r="195">
          <cell r="D195" t="str">
            <v>투웨니락 내추럴 글로우 에센스 커버 팩트 에센스 토너</v>
          </cell>
        </row>
        <row r="196">
          <cell r="D196" t="str">
            <v>20Lock 단품 소계</v>
          </cell>
          <cell r="E196">
            <v>0</v>
          </cell>
          <cell r="F196">
            <v>0</v>
          </cell>
          <cell r="G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D197" t="str">
            <v>퍼팩트스킨 더마클라센 굿바이 헤어로스 워터 투 크림 트리트먼트</v>
          </cell>
        </row>
        <row r="198">
          <cell r="D198" t="str">
            <v>퍼팩트스킨 더마클라센 굿바이 헤어로스 워터 투 크림 트리트먼트 35ml</v>
          </cell>
        </row>
        <row r="199">
          <cell r="D199" t="str">
            <v>트리트먼트 단품 소계</v>
          </cell>
          <cell r="E199">
            <v>0</v>
          </cell>
          <cell r="F199">
            <v>0</v>
          </cell>
          <cell r="G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D200" t="str">
            <v>퍼팩트스킨 더마클라센 굿바이 헤어로스 샴푸 1,000ml(로즈마리)</v>
          </cell>
        </row>
        <row r="201">
          <cell r="D201" t="str">
            <v>퍼팩트스킨 더마클라센 굿바이 헤어로스 샴푸 1,000ml(레몬그라스)</v>
          </cell>
        </row>
        <row r="202">
          <cell r="D202" t="str">
            <v>퍼팩트스킨 더마클라센 굿바이 헤어로스 샴푸 500ml(로즈마리)</v>
          </cell>
        </row>
        <row r="203">
          <cell r="D203" t="str">
            <v>퍼팩트스킨 더마클라센 굿바이 헤어로스 샴푸 100ml(로즈마리)</v>
          </cell>
        </row>
        <row r="204">
          <cell r="D204" t="str">
            <v>퍼팩트스킨 더마클라센 굿바이 헤어로스 샴푸 샘플(로즈마리)</v>
          </cell>
        </row>
        <row r="205">
          <cell r="D205" t="str">
            <v>퍼팩트스킨 더마클라센 굿바이 헤어로스 샴푸 500ml(레몬그라스)</v>
          </cell>
        </row>
        <row r="206">
          <cell r="D206" t="str">
            <v>퍼팩트스킨 더마클라센 굿바이 헤어로스 샴푸 100ml(레몬그라스)</v>
          </cell>
        </row>
        <row r="207">
          <cell r="D207" t="str">
            <v>퍼팩트스킨 더마클라센 굿바이 헤어로스 샴푸 샘플(레몬그라스)</v>
          </cell>
        </row>
        <row r="208">
          <cell r="D208" t="str">
            <v>퍼팩트스킨 더마클라센 굿바이 헤어브러쉬(골드/실버)</v>
          </cell>
        </row>
        <row r="209">
          <cell r="D209" t="str">
            <v>샴푸 단품 소계</v>
          </cell>
          <cell r="E209">
            <v>0</v>
          </cell>
          <cell r="F209">
            <v>0</v>
          </cell>
          <cell r="G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D210" t="str">
            <v>에코 토트백</v>
          </cell>
        </row>
        <row r="211">
          <cell r="D211" t="str">
            <v>에코 토트백(미니)</v>
          </cell>
        </row>
        <row r="212">
          <cell r="D212" t="str">
            <v>슬로우 테라피 삼베 파우치</v>
          </cell>
        </row>
        <row r="213">
          <cell r="D213" t="str">
            <v>플라워 소퍼백</v>
          </cell>
        </row>
        <row r="214">
          <cell r="D214" t="str">
            <v>메르시백(실버)</v>
          </cell>
        </row>
        <row r="215">
          <cell r="D215" t="str">
            <v>메르시백(홀로그램)</v>
          </cell>
        </row>
        <row r="216">
          <cell r="D216" t="str">
            <v>도트메이크업박스(블랙)</v>
          </cell>
        </row>
        <row r="217">
          <cell r="D217" t="str">
            <v>도트메이크업박스(실버)</v>
          </cell>
        </row>
        <row r="218">
          <cell r="D218" t="str">
            <v>원형 메이크업 박스(실버)</v>
          </cell>
        </row>
        <row r="219">
          <cell r="D219" t="str">
            <v>원형 메이크업 박스(골드)</v>
          </cell>
        </row>
        <row r="220">
          <cell r="D220" t="str">
            <v>원형 메이크업 박스</v>
          </cell>
        </row>
        <row r="221">
          <cell r="D221" t="str">
            <v>스팽글 파우치</v>
          </cell>
        </row>
        <row r="222">
          <cell r="D222" t="str">
            <v>입술메이크업 박스(골드)</v>
          </cell>
        </row>
        <row r="223">
          <cell r="D223" t="str">
            <v>입술메이크업 박스(블랙)</v>
          </cell>
        </row>
        <row r="224">
          <cell r="D224" t="str">
            <v>크로커다일 숄더백</v>
          </cell>
        </row>
        <row r="225">
          <cell r="D225" t="str">
            <v>토드백</v>
          </cell>
        </row>
        <row r="226">
          <cell r="D226" t="str">
            <v>파스텔 토드백</v>
          </cell>
        </row>
        <row r="227">
          <cell r="D227" t="str">
            <v>올리비아 하슬러 스타 솔더백</v>
          </cell>
        </row>
        <row r="228">
          <cell r="D228" t="str">
            <v>체인클러치</v>
          </cell>
        </row>
        <row r="229">
          <cell r="D229" t="str">
            <v>트래블 폴딩백</v>
          </cell>
        </row>
        <row r="230">
          <cell r="D230" t="str">
            <v xml:space="preserve">토고 숄더백 </v>
          </cell>
        </row>
        <row r="231">
          <cell r="D231" t="str">
            <v>플라워 쿨러백</v>
          </cell>
        </row>
        <row r="232">
          <cell r="D232" t="str">
            <v>플라워 스파백</v>
          </cell>
        </row>
        <row r="233">
          <cell r="D233" t="str">
            <v>캔버스 에코백</v>
          </cell>
        </row>
        <row r="234">
          <cell r="D234" t="str">
            <v>로즈쿼츠 페이스롤러</v>
          </cell>
        </row>
        <row r="235">
          <cell r="D235" t="str">
            <v>볼링 텀블러</v>
          </cell>
        </row>
        <row r="236">
          <cell r="D236" t="str">
            <v>선글라스</v>
          </cell>
        </row>
        <row r="237">
          <cell r="D237" t="str">
            <v>오데르 리에또 28찜솥/16</v>
          </cell>
        </row>
        <row r="238">
          <cell r="D238" t="str">
            <v>텀블러백 4종</v>
          </cell>
        </row>
        <row r="239">
          <cell r="D239" t="str">
            <v>소피 빅 숄더백(그린/핑크)</v>
          </cell>
        </row>
        <row r="240">
          <cell r="D240" t="str">
            <v>벨라 펀칭백(블루,핑크)</v>
          </cell>
        </row>
        <row r="241">
          <cell r="D241" t="str">
            <v>슈베린 트랜스포머 접이식 캐리어</v>
          </cell>
        </row>
        <row r="242">
          <cell r="D242" t="str">
            <v>폴딩 쇼핑 카트</v>
          </cell>
        </row>
        <row r="243">
          <cell r="D243" t="str">
            <v>양산</v>
          </cell>
        </row>
        <row r="244">
          <cell r="D244" t="str">
            <v>덴탈 마스크</v>
          </cell>
        </row>
        <row r="245">
          <cell r="D245" t="str">
            <v>피플앤코 쇼핑백</v>
          </cell>
        </row>
        <row r="246">
          <cell r="D246" t="str">
            <v>미니 터보 드라이기</v>
          </cell>
        </row>
        <row r="247">
          <cell r="D247" t="str">
            <v>펀칭쇼퍼백</v>
          </cell>
        </row>
        <row r="248">
          <cell r="D248" t="str">
            <v>아트델리 쇼핑백(아이보리)</v>
          </cell>
        </row>
        <row r="249">
          <cell r="D249" t="str">
            <v>키친아트 후라이팬(핑크)</v>
          </cell>
        </row>
        <row r="250">
          <cell r="D250" t="str">
            <v>키친아트 후라이팬</v>
          </cell>
        </row>
        <row r="251">
          <cell r="D251" t="str">
            <v>엘라 드라이기</v>
          </cell>
        </row>
        <row r="252">
          <cell r="D252" t="str">
            <v>피플앤코 메이크업 백(아트델리 뷰티박스)</v>
          </cell>
        </row>
        <row r="253">
          <cell r="D253" t="str">
            <v>스왈로브스키 목걸이</v>
          </cell>
        </row>
        <row r="254">
          <cell r="D254" t="str">
            <v>트윈원 고데기</v>
          </cell>
        </row>
        <row r="255">
          <cell r="D255" t="str">
            <v>킨센스 고데기(퀸나)</v>
          </cell>
        </row>
        <row r="256">
          <cell r="D256" t="str">
            <v>니디아 스팽글 파우치(블루/핑크)</v>
          </cell>
        </row>
        <row r="257">
          <cell r="D257" t="str">
            <v>디오바코 불루링 보틀 350ml</v>
          </cell>
        </row>
        <row r="258">
          <cell r="D258" t="str">
            <v>기모빅 숄 머플러</v>
          </cell>
        </row>
        <row r="259">
          <cell r="D259" t="str">
            <v>뱀피 클러치 백</v>
          </cell>
        </row>
        <row r="260">
          <cell r="D260" t="str">
            <v>진주 목걸이(소)</v>
          </cell>
        </row>
        <row r="261">
          <cell r="D261" t="str">
            <v>진주 목걸이(대)</v>
          </cell>
        </row>
        <row r="262">
          <cell r="D262" t="str">
            <v>프론트 포켓 백(브라운)</v>
          </cell>
        </row>
        <row r="263">
          <cell r="D263" t="str">
            <v>프론트 포켓 백(그레이)</v>
          </cell>
        </row>
        <row r="264">
          <cell r="D264" t="str">
            <v>플릭 호로록 멀티쿠커 (멀티포트)</v>
          </cell>
        </row>
        <row r="265">
          <cell r="D265" t="str">
            <v>치킨아트 라면포트</v>
          </cell>
        </row>
        <row r="266">
          <cell r="D266" t="str">
            <v>스퀘어 캠핑백</v>
          </cell>
        </row>
        <row r="267">
          <cell r="D267" t="str">
            <v>멀티쿠션_퍼프3P_PET포장</v>
          </cell>
        </row>
        <row r="268">
          <cell r="D268" t="str">
            <v>부자재 단품 소계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71">
          <cell r="D271" t="str">
            <v>코드 번호</v>
          </cell>
          <cell r="E271" t="str">
            <v>당일입고</v>
          </cell>
          <cell r="F271" t="str">
            <v>전일재고</v>
          </cell>
          <cell r="G271" t="str">
            <v>현재고</v>
          </cell>
          <cell r="H271" t="str">
            <v>레인보우</v>
          </cell>
          <cell r="I271" t="str">
            <v>사무실로</v>
          </cell>
          <cell r="K271" t="str">
            <v>구성</v>
          </cell>
          <cell r="L271" t="str">
            <v>21호 실버</v>
          </cell>
          <cell r="M271" t="str">
            <v>21호 블루</v>
          </cell>
          <cell r="N271" t="str">
            <v>21호 리필</v>
          </cell>
          <cell r="O271" t="str">
            <v>23호 실버</v>
          </cell>
        </row>
        <row r="272">
          <cell r="D272">
            <v>12127257263</v>
          </cell>
          <cell r="K272">
            <v>8</v>
          </cell>
          <cell r="L272">
            <v>1</v>
          </cell>
          <cell r="M272">
            <v>1</v>
          </cell>
          <cell r="N272">
            <v>3</v>
          </cell>
        </row>
        <row r="273">
          <cell r="D273">
            <v>12127257264</v>
          </cell>
          <cell r="K273">
            <v>8</v>
          </cell>
          <cell r="O273">
            <v>1</v>
          </cell>
        </row>
        <row r="274">
          <cell r="D274">
            <v>1213411106</v>
          </cell>
          <cell r="K274">
            <v>8</v>
          </cell>
          <cell r="L274">
            <v>1</v>
          </cell>
          <cell r="M274">
            <v>1</v>
          </cell>
          <cell r="N274">
            <v>3</v>
          </cell>
        </row>
        <row r="275">
          <cell r="D275">
            <v>1213411107</v>
          </cell>
          <cell r="K275">
            <v>8</v>
          </cell>
          <cell r="O275">
            <v>1</v>
          </cell>
        </row>
        <row r="276">
          <cell r="K276">
            <v>0</v>
          </cell>
        </row>
        <row r="277">
          <cell r="K277">
            <v>0</v>
          </cell>
        </row>
        <row r="278">
          <cell r="K278">
            <v>0</v>
          </cell>
        </row>
        <row r="279">
          <cell r="K279" t="str">
            <v>당일 입고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K280" t="str">
            <v>전일 재고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K281" t="str">
            <v>당일+전일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K282" t="str">
            <v>현재고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K283" t="str">
            <v>사무실로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K284" t="str">
            <v>레인보우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K285" t="str">
            <v>고객판매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8">
          <cell r="D288" t="str">
            <v>코드 번호</v>
          </cell>
          <cell r="E288" t="str">
            <v>당일입고</v>
          </cell>
          <cell r="F288" t="str">
            <v>전일재고</v>
          </cell>
          <cell r="G288" t="str">
            <v>현재고</v>
          </cell>
          <cell r="H288" t="str">
            <v>레인보우</v>
          </cell>
          <cell r="I288" t="str">
            <v>사무실로</v>
          </cell>
          <cell r="K288" t="str">
            <v>구성</v>
          </cell>
          <cell r="L288" t="str">
            <v>캐비아크림</v>
          </cell>
          <cell r="M288" t="str">
            <v>캐비아앰플</v>
          </cell>
        </row>
        <row r="289">
          <cell r="D289" t="str">
            <v>9583 3399 (12215151019	)</v>
          </cell>
          <cell r="K289">
            <v>4</v>
          </cell>
          <cell r="L289">
            <v>2</v>
          </cell>
          <cell r="M289">
            <v>2</v>
          </cell>
        </row>
        <row r="290">
          <cell r="D290" t="str">
            <v>9584 2475 (12215190492)</v>
          </cell>
          <cell r="K290">
            <v>8</v>
          </cell>
          <cell r="L290">
            <v>4</v>
          </cell>
          <cell r="M290">
            <v>4</v>
          </cell>
        </row>
        <row r="291">
          <cell r="D291" t="str">
            <v>9753 0554 (12224663710)</v>
          </cell>
          <cell r="F291">
            <v>0</v>
          </cell>
          <cell r="G291">
            <v>0</v>
          </cell>
          <cell r="K291">
            <v>4</v>
          </cell>
          <cell r="L291">
            <v>2</v>
          </cell>
          <cell r="M291">
            <v>2</v>
          </cell>
        </row>
        <row r="292">
          <cell r="D292" t="str">
            <v>9753 0577 (12224663754)</v>
          </cell>
          <cell r="F292">
            <v>0</v>
          </cell>
          <cell r="G292">
            <v>0</v>
          </cell>
          <cell r="K292">
            <v>8</v>
          </cell>
          <cell r="L292">
            <v>4</v>
          </cell>
          <cell r="M292">
            <v>4</v>
          </cell>
        </row>
        <row r="293">
          <cell r="K293">
            <v>0</v>
          </cell>
        </row>
        <row r="294">
          <cell r="K294">
            <v>0</v>
          </cell>
        </row>
        <row r="295">
          <cell r="K295">
            <v>0</v>
          </cell>
        </row>
        <row r="296">
          <cell r="K296" t="str">
            <v>당일 입고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K297" t="str">
            <v>전일 재고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K298" t="str">
            <v>당일+전일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K299" t="str">
            <v>현재고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K300" t="str">
            <v>사무실로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K301" t="str">
            <v>레인보우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K302" t="str">
            <v>고객판매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5">
          <cell r="D305" t="str">
            <v>코드 번호</v>
          </cell>
          <cell r="E305" t="str">
            <v>당일입고</v>
          </cell>
          <cell r="F305" t="str">
            <v>전일재고</v>
          </cell>
          <cell r="G305" t="str">
            <v>현재고</v>
          </cell>
          <cell r="H305" t="str">
            <v>레인보우</v>
          </cell>
          <cell r="I305" t="str">
            <v>사무실로</v>
          </cell>
          <cell r="K305" t="str">
            <v>구성</v>
          </cell>
          <cell r="L305" t="str">
            <v>샴푸</v>
          </cell>
        </row>
        <row r="306">
          <cell r="D306" t="str">
            <v>일반</v>
          </cell>
          <cell r="E306">
            <v>0</v>
          </cell>
          <cell r="F306">
            <v>0</v>
          </cell>
          <cell r="G306">
            <v>0</v>
          </cell>
          <cell r="I306">
            <v>0</v>
          </cell>
          <cell r="K306">
            <v>5</v>
          </cell>
          <cell r="L306">
            <v>5</v>
          </cell>
        </row>
        <row r="307">
          <cell r="D307" t="str">
            <v>매니아</v>
          </cell>
          <cell r="E307">
            <v>0</v>
          </cell>
          <cell r="F307">
            <v>0</v>
          </cell>
          <cell r="G307">
            <v>0</v>
          </cell>
          <cell r="K307">
            <v>8</v>
          </cell>
          <cell r="L307">
            <v>8</v>
          </cell>
        </row>
        <row r="308">
          <cell r="D308" t="str">
            <v>일반</v>
          </cell>
          <cell r="F308">
            <v>0</v>
          </cell>
          <cell r="G308">
            <v>0</v>
          </cell>
          <cell r="K308">
            <v>5</v>
          </cell>
          <cell r="L308">
            <v>5</v>
          </cell>
        </row>
        <row r="309">
          <cell r="D309" t="str">
            <v>매니아</v>
          </cell>
          <cell r="F309">
            <v>0</v>
          </cell>
          <cell r="G309">
            <v>0</v>
          </cell>
          <cell r="K309">
            <v>8</v>
          </cell>
          <cell r="L309">
            <v>8</v>
          </cell>
        </row>
        <row r="310">
          <cell r="K310">
            <v>0</v>
          </cell>
        </row>
        <row r="311">
          <cell r="K311">
            <v>0</v>
          </cell>
        </row>
        <row r="312">
          <cell r="K312">
            <v>0</v>
          </cell>
        </row>
        <row r="313">
          <cell r="K313" t="str">
            <v>당일 입고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K314" t="str">
            <v>전일 재고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K315" t="str">
            <v>당일+전일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K316" t="str">
            <v>현재고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K317" t="str">
            <v>사무실로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K318" t="str">
            <v>레인보우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K319" t="str">
            <v>고객판매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2">
          <cell r="D322" t="str">
            <v>코드 번호</v>
          </cell>
          <cell r="E322" t="str">
            <v>당일입고</v>
          </cell>
          <cell r="F322" t="str">
            <v>전일재고</v>
          </cell>
          <cell r="G322" t="str">
            <v>현재고</v>
          </cell>
          <cell r="H322" t="str">
            <v>레인보우</v>
          </cell>
          <cell r="I322" t="str">
            <v>사무실로</v>
          </cell>
          <cell r="K322" t="str">
            <v>구성</v>
          </cell>
          <cell r="L322" t="str">
            <v>그린</v>
          </cell>
          <cell r="M322" t="str">
            <v>핑크</v>
          </cell>
          <cell r="N322" t="str">
            <v>블랙</v>
          </cell>
          <cell r="O322" t="str">
            <v>리플</v>
          </cell>
        </row>
        <row r="323">
          <cell r="D323">
            <v>12269622980</v>
          </cell>
          <cell r="I323">
            <v>0</v>
          </cell>
          <cell r="K323">
            <v>7</v>
          </cell>
          <cell r="N323">
            <v>1</v>
          </cell>
          <cell r="O323">
            <v>3</v>
          </cell>
        </row>
        <row r="324">
          <cell r="D324">
            <v>12269623071</v>
          </cell>
          <cell r="K324">
            <v>1</v>
          </cell>
          <cell r="N324">
            <v>1</v>
          </cell>
        </row>
        <row r="325">
          <cell r="D325">
            <v>12282127924</v>
          </cell>
          <cell r="F325">
            <v>351</v>
          </cell>
          <cell r="G325">
            <v>351</v>
          </cell>
          <cell r="K325">
            <v>5</v>
          </cell>
          <cell r="N325">
            <v>1</v>
          </cell>
          <cell r="O325">
            <v>2</v>
          </cell>
        </row>
        <row r="326">
          <cell r="F326">
            <v>0</v>
          </cell>
          <cell r="G326">
            <v>0</v>
          </cell>
          <cell r="K326">
            <v>0</v>
          </cell>
        </row>
        <row r="327">
          <cell r="K327">
            <v>0</v>
          </cell>
        </row>
        <row r="328">
          <cell r="K328">
            <v>0</v>
          </cell>
        </row>
        <row r="329">
          <cell r="K329">
            <v>0</v>
          </cell>
        </row>
        <row r="330">
          <cell r="K330" t="str">
            <v>당일 입고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K331" t="str">
            <v>전일 재고</v>
          </cell>
          <cell r="L331">
            <v>0</v>
          </cell>
          <cell r="M331">
            <v>0</v>
          </cell>
          <cell r="N331">
            <v>351</v>
          </cell>
          <cell r="O331">
            <v>702</v>
          </cell>
        </row>
        <row r="332">
          <cell r="K332" t="str">
            <v>당일+전일</v>
          </cell>
          <cell r="L332">
            <v>0</v>
          </cell>
          <cell r="M332">
            <v>0</v>
          </cell>
          <cell r="N332">
            <v>351</v>
          </cell>
          <cell r="O332">
            <v>702</v>
          </cell>
        </row>
        <row r="333">
          <cell r="K333" t="str">
            <v>현재고</v>
          </cell>
          <cell r="L333">
            <v>0</v>
          </cell>
          <cell r="M333">
            <v>0</v>
          </cell>
          <cell r="N333">
            <v>351</v>
          </cell>
          <cell r="O333">
            <v>702</v>
          </cell>
        </row>
        <row r="334">
          <cell r="K334" t="str">
            <v>사무실로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K335" t="str">
            <v>레인보우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K336" t="str">
            <v>고객판매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</sheetData>
      <sheetData sheetId="424">
        <row r="2">
          <cell r="M2">
            <v>44925</v>
          </cell>
        </row>
        <row r="4">
          <cell r="D4" t="str">
            <v>제품명</v>
          </cell>
          <cell r="E4" t="str">
            <v>전일재고</v>
          </cell>
          <cell r="F4" t="str">
            <v>당일입고</v>
          </cell>
          <cell r="J4" t="str">
            <v>당일출고</v>
          </cell>
          <cell r="O4" t="str">
            <v>당일재고</v>
          </cell>
        </row>
        <row r="5">
          <cell r="F5" t="str">
            <v>제조원</v>
          </cell>
          <cell r="G5" t="str">
            <v>사무실</v>
          </cell>
          <cell r="H5" t="str">
            <v>레인보우</v>
          </cell>
          <cell r="J5" t="str">
            <v>고객판매</v>
          </cell>
          <cell r="K5" t="str">
            <v>제조원</v>
          </cell>
          <cell r="L5" t="str">
            <v>사무실A</v>
          </cell>
          <cell r="M5" t="str">
            <v>사무실B</v>
          </cell>
          <cell r="N5" t="str">
            <v>레인보우</v>
          </cell>
        </row>
        <row r="6">
          <cell r="D6" t="str">
            <v>총 계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</row>
        <row r="7">
          <cell r="D7" t="str">
            <v>슬로우테라피 구슬 앰플 마스크 유칼립투스 진정(10개입)</v>
          </cell>
        </row>
        <row r="8">
          <cell r="D8" t="str">
            <v>슬로우테라피 구슬 앰플 마스크 유칼립투스 진정</v>
          </cell>
        </row>
        <row r="9">
          <cell r="D9" t="str">
            <v>슬로우테라피 구슬 앰플 마스크 브라이토닝 비타(10개입)</v>
          </cell>
        </row>
        <row r="10">
          <cell r="D10" t="str">
            <v>슬로우테라피 구슬 앰플 마스크 브라이토닝 비타</v>
          </cell>
        </row>
        <row r="11">
          <cell r="D11" t="str">
            <v>슬로우테라피 구슬 앰플 마스크 그린토마토 모공(10개입)</v>
          </cell>
        </row>
        <row r="12">
          <cell r="D12" t="str">
            <v>슬로우테라피 구슬 앰플 마스크 그린토마토 모공</v>
          </cell>
        </row>
        <row r="13">
          <cell r="D13" t="str">
            <v>슬로우테라피 구슬 앰플 마스크 화이트밀크 브라이트닝(10개입)</v>
          </cell>
        </row>
        <row r="14">
          <cell r="D14" t="str">
            <v>슬로우테라피 구슬 앰플 마스크 화이트밀크 브라이트닝</v>
          </cell>
        </row>
        <row r="15">
          <cell r="D15" t="str">
            <v>슬로우테라피 구슬 앰플 마스크 카멜리아 탄력(10개입)</v>
          </cell>
        </row>
        <row r="16">
          <cell r="D16" t="str">
            <v>슬로우테라피 구슬 앰플 마스크 카멜리아 탄력</v>
          </cell>
        </row>
        <row r="17">
          <cell r="D17" t="str">
            <v>슬로우테라피 구슬앰플 마스크 소계</v>
          </cell>
        </row>
        <row r="18">
          <cell r="D18" t="str">
            <v>장로젯 라부 셀룰라 앰플 엘릭시어 엑스이피018 50미리</v>
          </cell>
          <cell r="E18">
            <v>0</v>
          </cell>
        </row>
        <row r="19">
          <cell r="D19" t="str">
            <v>장로젯 라부 셀룰라 앰플 엘릭시어 엑스이피018 20미리</v>
          </cell>
          <cell r="E19">
            <v>0</v>
          </cell>
        </row>
        <row r="21">
          <cell r="D21" t="str">
            <v>블랙 체인지 샴푸(자연갈색)</v>
          </cell>
          <cell r="O21">
            <v>0</v>
          </cell>
        </row>
        <row r="22">
          <cell r="D22" t="str">
            <v>블랙 체인지 샴푸(흑갈색)</v>
          </cell>
        </row>
        <row r="23">
          <cell r="D23" t="str">
            <v>블랙 체인지 샴푸 소계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D24" t="str">
            <v>듀얼웨어 립 글로우밤001</v>
          </cell>
          <cell r="O24">
            <v>0</v>
          </cell>
        </row>
        <row r="25">
          <cell r="D25" t="str">
            <v>듀얼웨어 립 글로우밤002</v>
          </cell>
          <cell r="O25">
            <v>0</v>
          </cell>
        </row>
        <row r="26">
          <cell r="D26" t="str">
            <v>듀얼웨어 립 글로우밤003</v>
          </cell>
          <cell r="O26">
            <v>0</v>
          </cell>
        </row>
        <row r="27">
          <cell r="D27" t="str">
            <v>듀얼웨어 립 글로우밤004</v>
          </cell>
          <cell r="O27">
            <v>0</v>
          </cell>
        </row>
        <row r="28">
          <cell r="D28" t="str">
            <v>맥시마이저 립 글로우 밤 001</v>
          </cell>
          <cell r="O28">
            <v>0</v>
          </cell>
        </row>
        <row r="29">
          <cell r="D29" t="str">
            <v>맥시마이저 립 글로우 밤 002</v>
          </cell>
          <cell r="O29">
            <v>0</v>
          </cell>
        </row>
        <row r="30">
          <cell r="D30" t="str">
            <v>맥시마이저 립 글로우 밤 003</v>
          </cell>
          <cell r="O30">
            <v>0</v>
          </cell>
        </row>
        <row r="31">
          <cell r="D31" t="str">
            <v>립 글로우 밤 소계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D32" t="str">
            <v>쟈스 콜라겐 멀티밤</v>
          </cell>
          <cell r="E32">
            <v>0</v>
          </cell>
          <cell r="J32">
            <v>0</v>
          </cell>
          <cell r="L32">
            <v>0</v>
          </cell>
          <cell r="N32">
            <v>0</v>
          </cell>
          <cell r="O32">
            <v>0</v>
          </cell>
        </row>
        <row r="33">
          <cell r="D33" t="str">
            <v>쟈스 후르츠 키스 밤(피치코랄)</v>
          </cell>
          <cell r="E33">
            <v>0</v>
          </cell>
          <cell r="J33">
            <v>0</v>
          </cell>
          <cell r="L33">
            <v>0</v>
          </cell>
          <cell r="N33">
            <v>0</v>
          </cell>
          <cell r="O33">
            <v>0</v>
          </cell>
        </row>
        <row r="34">
          <cell r="D34" t="str">
            <v>쟈스 콜라겐 세콜지 앰플 미스트</v>
          </cell>
          <cell r="E34">
            <v>0</v>
          </cell>
          <cell r="J34">
            <v>0</v>
          </cell>
          <cell r="L34">
            <v>0</v>
          </cell>
          <cell r="N34">
            <v>0</v>
          </cell>
          <cell r="O34">
            <v>0</v>
          </cell>
        </row>
        <row r="35">
          <cell r="D35" t="str">
            <v>쟈스 콜라겐 밀키 크림</v>
          </cell>
        </row>
        <row r="36">
          <cell r="D36" t="str">
            <v>쟈스 콜라겐 밀키 앰플</v>
          </cell>
        </row>
        <row r="37">
          <cell r="D37" t="str">
            <v>쟈스 콜라겐 밀키 아이크림</v>
          </cell>
        </row>
        <row r="38">
          <cell r="D38" t="str">
            <v>쟈스 멀티밤 단품 소계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D39" t="str">
            <v>쟈스 콜라겐 글로우 업 엔젤 밤 (블랙)</v>
          </cell>
        </row>
        <row r="40">
          <cell r="D40" t="str">
            <v>쟈스 콜라겐 글로우 업 엔젤 밤 (핑크)</v>
          </cell>
        </row>
        <row r="41">
          <cell r="D41" t="str">
            <v>쟈스 콜라겐 글로우 업 엔젤 밤 (오렌지)</v>
          </cell>
        </row>
        <row r="42">
          <cell r="D42" t="str">
            <v>쟈스 멀티밤 단품 소계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D43" t="str">
            <v>쟈스 콜라겐 프로 컷 화이트닝 패치 소형 베이지 (일반)</v>
          </cell>
        </row>
        <row r="44">
          <cell r="D44" t="str">
            <v>쟈스 콜라겐 프로 컷 화이트닝 패치 소형 (멀티)</v>
          </cell>
        </row>
        <row r="45">
          <cell r="D45" t="str">
            <v>쟈스 콜라겐 프로 컷 화이트닝 패치 대형</v>
          </cell>
        </row>
        <row r="46">
          <cell r="D46" t="str">
            <v>쟈스 콜라겐 프로 컷 화이트닝 패치 마스크형</v>
          </cell>
        </row>
        <row r="47">
          <cell r="D47" t="str">
            <v>쟈스 콜라겐 프로 컷 화이트닝 패치 소형 베이지 파우치</v>
          </cell>
        </row>
        <row r="48">
          <cell r="D48" t="str">
            <v>쟈스 선패치 단품 소계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D49" t="str">
            <v>아트델리 아이밤 멀티쿠션 #그린</v>
          </cell>
        </row>
        <row r="50">
          <cell r="D50" t="str">
            <v>아트델리 아이밤 멀티쿠션 #핑크</v>
          </cell>
        </row>
        <row r="51">
          <cell r="D51" t="str">
            <v>아트델리 아이밤 멀티쿠션 #블랙</v>
          </cell>
        </row>
        <row r="52">
          <cell r="D52" t="str">
            <v>아트델리 아이밤 멀티쿠션 #블랙(리필)</v>
          </cell>
        </row>
        <row r="53">
          <cell r="D53" t="str">
            <v>아트델리 아이밤 멀티쿠션 #퍼플</v>
          </cell>
        </row>
        <row r="54">
          <cell r="D54" t="str">
            <v>아트델리 아이밤 멀티쿠션 #골드</v>
          </cell>
        </row>
        <row r="55">
          <cell r="D55" t="str">
            <v>아트델리 아이밤 멀티쿠션 #레드</v>
          </cell>
        </row>
        <row r="56">
          <cell r="D56" t="str">
            <v>아트델리 멀티쿠션 단품 소계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</row>
        <row r="57">
          <cell r="D57" t="str">
            <v>칼비사노 엑스트라 캐비아 크림</v>
          </cell>
        </row>
        <row r="58">
          <cell r="D58" t="str">
            <v>칼비사노 엑스트라 캐비아 앰플</v>
          </cell>
        </row>
        <row r="59">
          <cell r="D59" t="str">
            <v>칼비사노 엑스트라 캐비아 앰플(실버)</v>
          </cell>
        </row>
        <row r="60">
          <cell r="D60" t="str">
            <v>칼비사노 퓨어 골드 캐비아 앰플</v>
          </cell>
        </row>
        <row r="61">
          <cell r="D61" t="str">
            <v>칼비사노 1주년 패키지 크림</v>
          </cell>
        </row>
        <row r="62">
          <cell r="D62" t="str">
            <v>칼비사노 엑스트라 캐비아 크림(20g)</v>
          </cell>
        </row>
        <row r="63">
          <cell r="D63" t="str">
            <v>칼비사노 엑스트라 캐비아 단품 소계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D64" t="str">
            <v>카밍 에센스 토너</v>
          </cell>
        </row>
        <row r="65">
          <cell r="D65" t="str">
            <v>카밍 밸런싱 에멀전</v>
          </cell>
        </row>
        <row r="66">
          <cell r="D66" t="str">
            <v>쓰리피 카밍 구슬 앰플</v>
          </cell>
        </row>
        <row r="67">
          <cell r="D67" t="str">
            <v>카밍 피토바이옴 크림</v>
          </cell>
        </row>
        <row r="68">
          <cell r="D68" t="str">
            <v>카밍 오아시스 클리어 패드</v>
          </cell>
        </row>
        <row r="69">
          <cell r="D69" t="str">
            <v>쓰리피 카밍 구슬 앰플 2ml 파우치</v>
          </cell>
        </row>
        <row r="70">
          <cell r="D70" t="str">
            <v>카밍 피토바이옴 크림 2ml 파우치</v>
          </cell>
        </row>
        <row r="71">
          <cell r="D71" t="str">
            <v>슬로우 테라피 단품 소계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D72" t="str">
            <v>아트델리 리얼 콜라겐 핏 커버 쿠션 본품(A) 민트</v>
          </cell>
        </row>
        <row r="73">
          <cell r="D73" t="str">
            <v xml:space="preserve">아트델리 리얼 콜라겐 핏 커버 쿠션 리필(A) </v>
          </cell>
        </row>
        <row r="74">
          <cell r="D74" t="str">
            <v>아트델리 리얼 콜라겐 핏 커버 쿠션 본품(B) 핑크</v>
          </cell>
        </row>
        <row r="75">
          <cell r="D75" t="str">
            <v xml:space="preserve">아트델리 리얼 콜라겐 핏 커버 쿠션 리필(B) </v>
          </cell>
        </row>
        <row r="76">
          <cell r="D76" t="str">
            <v>아트델리 리얼 콜라겐 밀키 크림</v>
          </cell>
        </row>
        <row r="77">
          <cell r="D77" t="str">
            <v>아트델리 리얼 콜라겐 밀키 앰플</v>
          </cell>
        </row>
        <row r="78">
          <cell r="D78" t="str">
            <v>아트델리 리얼 콜라겐 아이크림</v>
          </cell>
        </row>
        <row r="79">
          <cell r="D79" t="str">
            <v>블러링 벨벳 틴트 Burning up 픽 레드 01</v>
          </cell>
        </row>
        <row r="80">
          <cell r="D80" t="str">
            <v>블러링 벨벳 틴트 just feeling  베어 브릭 02</v>
          </cell>
        </row>
        <row r="81">
          <cell r="D81" t="str">
            <v>블러링 벨벳 틴트 go to lip 미드나잇 누디 03</v>
          </cell>
        </row>
        <row r="82">
          <cell r="D82" t="str">
            <v>블러링 벨벳 틴트 Botanic garden 로즈 다운 04</v>
          </cell>
        </row>
        <row r="83">
          <cell r="D83" t="str">
            <v>블러링 벨벳 틴트 I love u  폴링 핑크 05</v>
          </cell>
        </row>
        <row r="84">
          <cell r="D84" t="str">
            <v>아트델리6 단품 소계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D85" t="str">
            <v>코코미라클 아이브로우 마커 336 (그레이쉬브라운)</v>
          </cell>
        </row>
        <row r="86">
          <cell r="D86" t="str">
            <v>코코미라클 아이브로우 마커 336 (내추럴브라운)</v>
          </cell>
        </row>
        <row r="87">
          <cell r="D87" t="str">
            <v>코코미라클 멀티 이팩트 아이 컬러 팔레트</v>
          </cell>
        </row>
        <row r="88">
          <cell r="D88" t="str">
            <v xml:space="preserve">코코미라클 멀티 이팩트 립 컬러 팔레트 </v>
          </cell>
        </row>
        <row r="89">
          <cell r="D89" t="str">
            <v>코코미라클 단품 소계</v>
          </cell>
        </row>
        <row r="90">
          <cell r="D90" t="str">
            <v>아트델리 콜라겐 핏 커버 쿠션 본품(A)</v>
          </cell>
        </row>
        <row r="91">
          <cell r="D91" t="str">
            <v>아트델리 콜라겐 핏 커버 쿠션 본품(B)</v>
          </cell>
        </row>
        <row r="92">
          <cell r="D92" t="str">
            <v>아트델리 콜라겐 핏 커버 쿠션 본품(C)</v>
          </cell>
        </row>
        <row r="93">
          <cell r="D93" t="str">
            <v>아트델리 콜라겐 핏 커버 쿠션 리필</v>
          </cell>
        </row>
        <row r="94">
          <cell r="D94" t="str">
            <v>아트델리 리부트 콜라겐 샷 앰플</v>
          </cell>
        </row>
        <row r="95">
          <cell r="D95" t="str">
            <v>아트델리 압솔뤼 퍼스트 콜라겐 토너</v>
          </cell>
        </row>
        <row r="96">
          <cell r="D96" t="str">
            <v>아트델리5 단품 소계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</row>
        <row r="97">
          <cell r="D97" t="str">
            <v>퍼팩트스킨 에코더마 퓨어 선쿠션 본품(화이트)</v>
          </cell>
        </row>
        <row r="98">
          <cell r="D98" t="str">
            <v xml:space="preserve">퍼팩트스킨 에코더마 퓨어 선쿠션 본품(핑크) </v>
          </cell>
        </row>
        <row r="99">
          <cell r="D99" t="str">
            <v xml:space="preserve">퍼팩트스킨 에코더마 퓨어 선쿠션 본품(민트) </v>
          </cell>
        </row>
        <row r="100">
          <cell r="D100" t="str">
            <v>퍼팩트스킨 에코더마 퓨어 선쿠션 리필</v>
          </cell>
        </row>
        <row r="101">
          <cell r="D101" t="str">
            <v>선쿠션3 단품 소계</v>
          </cell>
        </row>
        <row r="102">
          <cell r="D102" t="str">
            <v>아트델리 압솔뤼 저분자 콜라겐 쿠션 21호 본품</v>
          </cell>
        </row>
        <row r="103">
          <cell r="D103" t="str">
            <v>아트델리 압솔뤼 저분자 콜라겐 쿠션 21호 리필</v>
          </cell>
        </row>
        <row r="104">
          <cell r="D104" t="str">
            <v>아트델리 압솔뤼 저분자 콜라겐 쿠션 23호 본품</v>
          </cell>
        </row>
        <row r="105">
          <cell r="D105" t="str">
            <v>아트델리 압솔뤼 저분자 콜라겐 쿠션 23호 리필</v>
          </cell>
        </row>
        <row r="106">
          <cell r="D106" t="str">
            <v>온라인 아트델리 단품 소계</v>
          </cell>
        </row>
        <row r="107">
          <cell r="D107" t="str">
            <v>더마클라센 로즈마리 핸드 밤</v>
          </cell>
        </row>
        <row r="108">
          <cell r="D108" t="str">
            <v>더마클라센 라벤더 핸드 밤</v>
          </cell>
        </row>
        <row r="109">
          <cell r="D109" t="str">
            <v>더마클라센 아로마티끄 핸드 밤</v>
          </cell>
        </row>
        <row r="110">
          <cell r="D110" t="str">
            <v>더마클라센 시어버터 핸드 밤</v>
          </cell>
        </row>
        <row r="111">
          <cell r="D111" t="str">
            <v>더마클라센 프렌치 허니 핸드 밤</v>
          </cell>
        </row>
        <row r="112">
          <cell r="D112" t="str">
            <v>핸드 밤 담품 소계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D113" t="str">
            <v>퍼펙트스킨 로얄미엘 슈퍼 모이스터 바이옴 캡슐 앰플(단상자)</v>
          </cell>
        </row>
        <row r="114">
          <cell r="D114" t="str">
            <v>퍼펙트스킨 로얄미엘 슈퍼 모이스터 바이옴 캡슐 앰플(파우치)</v>
          </cell>
        </row>
        <row r="115">
          <cell r="D115" t="str">
            <v>퍼펙트스킨 로얄미엘 슈퍼 모이스터 바이옴 캡슐 앰플 60ml</v>
          </cell>
        </row>
        <row r="116">
          <cell r="D116" t="str">
            <v>앰플3 단품 소계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D117" t="str">
            <v>스타일 앤 볼륨짱짱 헤어 스타일러 자연갈색 리뉴얼2</v>
          </cell>
        </row>
        <row r="118">
          <cell r="D118" t="str">
            <v>스타일 앤 볼륨짱짱 헤어 스타일러 흑색 리뉴얼2</v>
          </cell>
        </row>
        <row r="119">
          <cell r="D119" t="str">
            <v>더마클라센 볼륨짱짱2 단품 소계</v>
          </cell>
          <cell r="E119">
            <v>0</v>
          </cell>
          <cell r="F119">
            <v>0</v>
          </cell>
          <cell r="G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D120" t="str">
            <v>더마클라센 프로틴 헤어 컬러 밀크 브라운</v>
          </cell>
        </row>
        <row r="121">
          <cell r="D121" t="str">
            <v>더마클라센 프로틴 헤어 컬러 초코 브라운</v>
          </cell>
        </row>
        <row r="122">
          <cell r="D122" t="str">
            <v>더마클라센 프로틴 헤어 컬러 바닐라 브라운</v>
          </cell>
        </row>
        <row r="123">
          <cell r="D123" t="str">
            <v>염모제 담품 소계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D124" t="str">
            <v>퍼펙트스킨 르미엘 울트라 화이트닝 캡슐 앰플(단상자)</v>
          </cell>
        </row>
        <row r="125">
          <cell r="D125" t="str">
            <v>퍼펙트스킨 르미엘 울트라 화이트닝 캡슐 앰플(파우치)</v>
          </cell>
        </row>
        <row r="126">
          <cell r="D126" t="str">
            <v>퍼펙트스킨 르미엘 울트라 화이트닝 캡슐 앰플(파우치) 무료체험분</v>
          </cell>
        </row>
        <row r="127">
          <cell r="D127" t="str">
            <v>퍼펙트스킨 르미엘 울트라 화이트닝 캡슐 앰플 60ml</v>
          </cell>
        </row>
        <row r="128">
          <cell r="D128" t="str">
            <v>앰플2 단품 소계</v>
          </cell>
          <cell r="E128">
            <v>0</v>
          </cell>
          <cell r="F128">
            <v>0</v>
          </cell>
          <cell r="G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D129" t="str">
            <v>퍼펙트스킨 에코더마 퓨어 마일드 시카선 15ml</v>
          </cell>
        </row>
        <row r="130">
          <cell r="D130" t="str">
            <v>퍼펙트스킨 에코더마 퓨어 마일드 시카선 70ml</v>
          </cell>
        </row>
        <row r="131">
          <cell r="D131" t="str">
            <v>시카선 단품 소계</v>
          </cell>
          <cell r="E131">
            <v>0</v>
          </cell>
          <cell r="F131">
            <v>0</v>
          </cell>
          <cell r="G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D132" t="str">
            <v>퍼펙트스킨 메가 컬링 마스카라</v>
          </cell>
        </row>
        <row r="133">
          <cell r="D133" t="str">
            <v>마스카라 단품 소계</v>
          </cell>
          <cell r="E133">
            <v>0</v>
          </cell>
          <cell r="F133">
            <v>0</v>
          </cell>
          <cell r="G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D134" t="str">
            <v>세니타이저500ml</v>
          </cell>
        </row>
        <row r="135">
          <cell r="D135" t="str">
            <v>세니타이저80ml</v>
          </cell>
        </row>
        <row r="136">
          <cell r="D136" t="str">
            <v>세니타이저 단품 소계</v>
          </cell>
          <cell r="E136">
            <v>0</v>
          </cell>
          <cell r="F136">
            <v>0</v>
          </cell>
          <cell r="G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D137" t="str">
            <v>아트델리 압솔뤼 라 볼륨 드 쿠션 21호 본품(A)</v>
          </cell>
        </row>
        <row r="138">
          <cell r="D138" t="str">
            <v>아트델리 압솔뤼 라 볼륨 드 쿠션 21호 본품(B)</v>
          </cell>
        </row>
        <row r="139">
          <cell r="D139" t="str">
            <v>아트델리 압솔뤼 라 볼륨 드 쿠션 21호 본품(C)</v>
          </cell>
        </row>
        <row r="140">
          <cell r="D140" t="str">
            <v>아트델리 압솔뤼 라 볼륨 드 쿠션 21호 리필</v>
          </cell>
        </row>
        <row r="141">
          <cell r="D141" t="str">
            <v>아트델리 압솔뤼 라 볼륨 드 쿠션 23호 본품(A)</v>
          </cell>
        </row>
        <row r="142">
          <cell r="D142" t="str">
            <v>아트델리 압솔뤼 라 볼륨 드 쿠션 23호 본품(B)</v>
          </cell>
        </row>
        <row r="143">
          <cell r="D143" t="str">
            <v>아트델리 압솔뤼 라 볼륨 드 쿠션 23호 본품(C)</v>
          </cell>
        </row>
        <row r="144">
          <cell r="D144" t="str">
            <v>아트델리 압솔뤼 라 볼륨 드 쿠션 23호 리필</v>
          </cell>
        </row>
        <row r="145">
          <cell r="D145" t="str">
            <v>아트델리 압솔뤼 프레스트지 울트라 화이트닝 앰플</v>
          </cell>
        </row>
        <row r="146">
          <cell r="D146" t="str">
            <v>아트델리 압솔뤼 라 부름 드 세럼(미스트)</v>
          </cell>
        </row>
        <row r="147">
          <cell r="D147" t="str">
            <v>아트델리 압솔뤼 에이지 리커버리 아이크림 포 올</v>
          </cell>
        </row>
        <row r="148">
          <cell r="D148" t="str">
            <v>아트델리 압솔뤼 퓨리파잉 브라이트닝 클렌져</v>
          </cell>
        </row>
        <row r="149">
          <cell r="D149" t="str">
            <v>비닐퍼프(1P)</v>
          </cell>
        </row>
        <row r="150">
          <cell r="D150" t="str">
            <v>아트델리 압솔뤼 롱웨어 벨벳 립스틱 104호 허그로즈</v>
          </cell>
        </row>
        <row r="151">
          <cell r="D151" t="str">
            <v>아트델리 압솔뤼 롱웨어 벨벳 립스틱 105호 빈티지브릭</v>
          </cell>
        </row>
        <row r="152">
          <cell r="D152" t="str">
            <v>아트델리 압솔뤼 롱웨어 벨벳 립스틱 106호 루비레드</v>
          </cell>
        </row>
        <row r="153">
          <cell r="D153" t="str">
            <v>아트델리 압솔뤼 멀티 아이칼라 팔레트</v>
          </cell>
        </row>
        <row r="154">
          <cell r="D154" t="str">
            <v>아트델리4 단품 소계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D155" t="str">
            <v>로얄비 슈퍼 모이스쳐 바이옴 캡슐 앰플 30개입</v>
          </cell>
        </row>
        <row r="156">
          <cell r="D156" t="str">
            <v>로얄비 슈퍼 모이스쳐 바이옴 캡슐 앰플 파우치</v>
          </cell>
        </row>
        <row r="157">
          <cell r="D157" t="str">
            <v>로얄비 앰플 소계</v>
          </cell>
          <cell r="E157">
            <v>0</v>
          </cell>
          <cell r="F157">
            <v>0</v>
          </cell>
          <cell r="G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D158" t="str">
            <v>아트 플라워 더블 파워 에센스 커버 팩트 21호 본품</v>
          </cell>
        </row>
        <row r="159">
          <cell r="D159" t="str">
            <v>아트 플라워 더블 파워 에센스 커버 팩트 21호 리필</v>
          </cell>
        </row>
        <row r="160">
          <cell r="D160" t="str">
            <v>아트 플라워 더블 파워 에센스 커버 팩트 23호 본품</v>
          </cell>
        </row>
        <row r="161">
          <cell r="D161" t="str">
            <v>아트 플라워 더블 파워 에센스 커버 팩트 23호 리필</v>
          </cell>
        </row>
        <row r="162">
          <cell r="D162" t="str">
            <v>아트 플라워 더블 파워 에센스 커버 팩트 진동기기</v>
          </cell>
        </row>
        <row r="163">
          <cell r="D163" t="str">
            <v>아트 플라워 더블 파워 에센스 커버 팩트 기기퍼프</v>
          </cell>
        </row>
        <row r="164">
          <cell r="D164" t="str">
            <v>퍼팩트스킨 플라워 팝립 1호 틴티드 홀릭</v>
          </cell>
        </row>
        <row r="165">
          <cell r="D165" t="str">
            <v>퍼팩트스킨 플라워 팝립 2호 틴티드 시크릿 소울</v>
          </cell>
        </row>
        <row r="166">
          <cell r="D166" t="str">
            <v>퍼팩트스킨 플라워 팝립 3호 틴티드 로멘틱 칠리</v>
          </cell>
        </row>
        <row r="167">
          <cell r="D167" t="str">
            <v>퍼팩트스킨 크리미 틴티드 컬러밤 101호</v>
          </cell>
        </row>
        <row r="168">
          <cell r="D168" t="str">
            <v>퍼팩트스킨 크리미 틴티드 컬러밤 102호</v>
          </cell>
        </row>
        <row r="169">
          <cell r="D169" t="str">
            <v>퍼팩트스킨 크리미 틴티드 컬러밤 103호</v>
          </cell>
        </row>
        <row r="170">
          <cell r="D170" t="str">
            <v>아트팩트 단품 소계</v>
          </cell>
          <cell r="E170">
            <v>0</v>
          </cell>
          <cell r="F170">
            <v>0</v>
          </cell>
          <cell r="G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D171" t="str">
            <v>퍼팩트스킨 더마클라센 슈퍼볼륨 네츄럴 샴푸(자몽)</v>
          </cell>
        </row>
        <row r="172">
          <cell r="D172" t="str">
            <v>퍼팩트스킨 더마클라센 슈퍼볼륨 네츄럴 샴푸(자몽) 리필</v>
          </cell>
        </row>
        <row r="173">
          <cell r="D173" t="str">
            <v>퍼팩트스킨 더마클라센 슈퍼볼륨 네츄럴 샴푸(자몽) 100ml</v>
          </cell>
        </row>
        <row r="174">
          <cell r="D174" t="str">
            <v>퍼팩트스킨 더마클라센 슈퍼볼륨 네츄럴 샴푸(자몽) 7ml 5개입</v>
          </cell>
        </row>
        <row r="175">
          <cell r="D175" t="str">
            <v xml:space="preserve">퍼팩트스킨 더마클라센 슈퍼볼륨 네츄럴 샴푸(자몽) 7ml </v>
          </cell>
        </row>
        <row r="176">
          <cell r="D176" t="str">
            <v>퍼팩트스킨 더마클라센 슈퍼볼륨 네츄럴 샴푸(레몬그라스)</v>
          </cell>
        </row>
        <row r="177">
          <cell r="D177" t="str">
            <v>퍼팩트스킨 더마클라센 슈퍼볼륨 네츄럴 샴푸(레몬그라스) 리필</v>
          </cell>
        </row>
        <row r="178">
          <cell r="D178" t="str">
            <v>퍼팩트스킨 더마클라센 슈퍼볼륨 네츄럴 샴푸(레몬그라스) 100ml</v>
          </cell>
        </row>
        <row r="179">
          <cell r="D179" t="str">
            <v>퍼팩트스킨 더마클라센 슈퍼볼륨 네츄럴 샴푸(레몬그라스) 7ml 5개입</v>
          </cell>
        </row>
        <row r="180">
          <cell r="D180" t="str">
            <v xml:space="preserve">퍼팩트스킨 더마클라센 슈퍼볼륨 네츄럴 샴푸(자몽) 7ml </v>
          </cell>
        </row>
        <row r="181">
          <cell r="D181" t="str">
            <v>더마클라센 슈퍼볼륨 두피 마사지 브러쉬</v>
          </cell>
        </row>
        <row r="182">
          <cell r="D182" t="str">
            <v>샴푸2 단품 소계</v>
          </cell>
          <cell r="E182">
            <v>0</v>
          </cell>
          <cell r="F182">
            <v>0</v>
          </cell>
          <cell r="G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D183" t="str">
            <v>투웨니락 내추럴 글로우 에센스 커버팩트 21호 본품</v>
          </cell>
        </row>
        <row r="184">
          <cell r="D184" t="str">
            <v>투웨니락 내추럴 글로우 에센스 커버팩트 21호 리필</v>
          </cell>
        </row>
        <row r="185">
          <cell r="D185" t="str">
            <v>투웨니락 내추럴 글로우 에센스 커버팩트 21호 무료체험분</v>
          </cell>
        </row>
        <row r="186">
          <cell r="D186" t="str">
            <v>투웨니락 내추럴 글로우 에센스 커버팩트 23호 본품</v>
          </cell>
        </row>
        <row r="187">
          <cell r="D187" t="str">
            <v>투웨니락 내추럴 글로우 에센스 커버팩트 23호 리필</v>
          </cell>
        </row>
        <row r="188">
          <cell r="D188" t="str">
            <v>투웨니락 내추럴 글로우 에센스 커버팩트 23호 무료체험분</v>
          </cell>
        </row>
        <row r="189">
          <cell r="D189" t="str">
            <v>투웨니락 내추럴 글로우 립밤 1호(로즈핑크)</v>
          </cell>
        </row>
        <row r="190">
          <cell r="D190" t="str">
            <v>투웨니락 내추럴 글로우 립스틱 2호(레드칠리)</v>
          </cell>
        </row>
        <row r="191">
          <cell r="D191" t="str">
            <v>투웨니락 내추럴 글로우 립스틱 3호(샤인플럼)</v>
          </cell>
        </row>
        <row r="192">
          <cell r="D192" t="str">
            <v>투웨니락 내추럴 글로우 립스틱 4호</v>
          </cell>
        </row>
        <row r="193">
          <cell r="D193" t="str">
            <v>투웨니락 내추럴 글로우 립스틱 5호</v>
          </cell>
        </row>
        <row r="194">
          <cell r="D194" t="str">
            <v>투웨니락 내추럴 글로우 에센스 커버 팩트 케이스</v>
          </cell>
        </row>
        <row r="195">
          <cell r="D195" t="str">
            <v>투웨니락 내추럴 글로우 에센스 커버 팩트 에센스 토너</v>
          </cell>
        </row>
        <row r="196">
          <cell r="D196" t="str">
            <v>20Lock 단품 소계</v>
          </cell>
          <cell r="E196">
            <v>0</v>
          </cell>
          <cell r="F196">
            <v>0</v>
          </cell>
          <cell r="G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D197" t="str">
            <v>퍼팩트스킨 더마클라센 굿바이 헤어로스 워터 투 크림 트리트먼트</v>
          </cell>
        </row>
        <row r="198">
          <cell r="D198" t="str">
            <v>퍼팩트스킨 더마클라센 굿바이 헤어로스 워터 투 크림 트리트먼트 35ml</v>
          </cell>
        </row>
        <row r="199">
          <cell r="D199" t="str">
            <v>트리트먼트 단품 소계</v>
          </cell>
          <cell r="E199">
            <v>0</v>
          </cell>
          <cell r="F199">
            <v>0</v>
          </cell>
          <cell r="G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D200" t="str">
            <v>퍼팩트스킨 더마클라센 굿바이 헤어로스 샴푸 1,000ml(로즈마리)</v>
          </cell>
        </row>
        <row r="201">
          <cell r="D201" t="str">
            <v>퍼팩트스킨 더마클라센 굿바이 헤어로스 샴푸 1,000ml(레몬그라스)</v>
          </cell>
        </row>
        <row r="202">
          <cell r="D202" t="str">
            <v>퍼팩트스킨 더마클라센 굿바이 헤어로스 샴푸 500ml(로즈마리)</v>
          </cell>
        </row>
        <row r="203">
          <cell r="D203" t="str">
            <v>퍼팩트스킨 더마클라센 굿바이 헤어로스 샴푸 100ml(로즈마리)</v>
          </cell>
        </row>
        <row r="204">
          <cell r="D204" t="str">
            <v>퍼팩트스킨 더마클라센 굿바이 헤어로스 샴푸 샘플(로즈마리)</v>
          </cell>
        </row>
        <row r="205">
          <cell r="D205" t="str">
            <v>퍼팩트스킨 더마클라센 굿바이 헤어로스 샴푸 500ml(레몬그라스)</v>
          </cell>
        </row>
        <row r="206">
          <cell r="D206" t="str">
            <v>퍼팩트스킨 더마클라센 굿바이 헤어로스 샴푸 100ml(레몬그라스)</v>
          </cell>
        </row>
        <row r="207">
          <cell r="D207" t="str">
            <v>퍼팩트스킨 더마클라센 굿바이 헤어로스 샴푸 샘플(레몬그라스)</v>
          </cell>
        </row>
        <row r="208">
          <cell r="D208" t="str">
            <v>퍼팩트스킨 더마클라센 굿바이 헤어브러쉬(골드/실버)</v>
          </cell>
        </row>
        <row r="209">
          <cell r="D209" t="str">
            <v>샴푸 단품 소계</v>
          </cell>
          <cell r="E209">
            <v>0</v>
          </cell>
          <cell r="F209">
            <v>0</v>
          </cell>
          <cell r="G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D210" t="str">
            <v>에코 토트백</v>
          </cell>
        </row>
        <row r="211">
          <cell r="D211" t="str">
            <v>에코 토트백(미니)</v>
          </cell>
        </row>
        <row r="212">
          <cell r="D212" t="str">
            <v>슬로우 테라피 삼베 파우치</v>
          </cell>
        </row>
        <row r="213">
          <cell r="D213" t="str">
            <v>플라워 소퍼백</v>
          </cell>
        </row>
        <row r="214">
          <cell r="D214" t="str">
            <v>메르시백(실버)</v>
          </cell>
        </row>
        <row r="215">
          <cell r="D215" t="str">
            <v>메르시백(홀로그램)</v>
          </cell>
        </row>
        <row r="216">
          <cell r="D216" t="str">
            <v>도트메이크업박스(블랙)</v>
          </cell>
        </row>
        <row r="217">
          <cell r="D217" t="str">
            <v>도트메이크업박스(실버)</v>
          </cell>
        </row>
        <row r="218">
          <cell r="D218" t="str">
            <v>원형 메이크업 박스(실버)</v>
          </cell>
        </row>
        <row r="219">
          <cell r="D219" t="str">
            <v>원형 메이크업 박스(골드)</v>
          </cell>
        </row>
        <row r="220">
          <cell r="D220" t="str">
            <v>원형 메이크업 박스</v>
          </cell>
        </row>
        <row r="221">
          <cell r="D221" t="str">
            <v>스팽글 파우치</v>
          </cell>
        </row>
        <row r="222">
          <cell r="D222" t="str">
            <v>입술메이크업 박스(골드)</v>
          </cell>
        </row>
        <row r="223">
          <cell r="D223" t="str">
            <v>입술메이크업 박스(블랙)</v>
          </cell>
        </row>
        <row r="224">
          <cell r="D224" t="str">
            <v>크로커다일 숄더백</v>
          </cell>
        </row>
        <row r="225">
          <cell r="D225" t="str">
            <v>토드백</v>
          </cell>
        </row>
        <row r="226">
          <cell r="D226" t="str">
            <v>파스텔 토드백</v>
          </cell>
        </row>
        <row r="227">
          <cell r="D227" t="str">
            <v>올리비아 하슬러 스타 솔더백</v>
          </cell>
        </row>
        <row r="228">
          <cell r="D228" t="str">
            <v>체인클러치</v>
          </cell>
        </row>
        <row r="229">
          <cell r="D229" t="str">
            <v>트래블 폴딩백</v>
          </cell>
        </row>
        <row r="230">
          <cell r="D230" t="str">
            <v xml:space="preserve">토고 숄더백 </v>
          </cell>
        </row>
        <row r="231">
          <cell r="D231" t="str">
            <v>플라워 쿨러백</v>
          </cell>
        </row>
        <row r="232">
          <cell r="D232" t="str">
            <v>플라워 스파백</v>
          </cell>
        </row>
        <row r="233">
          <cell r="D233" t="str">
            <v>캔버스 에코백</v>
          </cell>
        </row>
        <row r="234">
          <cell r="D234" t="str">
            <v>로즈쿼츠 페이스롤러</v>
          </cell>
        </row>
        <row r="235">
          <cell r="D235" t="str">
            <v>볼링 텀블러</v>
          </cell>
        </row>
        <row r="236">
          <cell r="D236" t="str">
            <v>선글라스</v>
          </cell>
        </row>
        <row r="237">
          <cell r="D237" t="str">
            <v>오데르 리에또 28찜솥/16</v>
          </cell>
        </row>
        <row r="238">
          <cell r="D238" t="str">
            <v>텀블러백 4종</v>
          </cell>
        </row>
        <row r="239">
          <cell r="D239" t="str">
            <v>소피 빅 숄더백(그린/핑크)</v>
          </cell>
        </row>
        <row r="240">
          <cell r="D240" t="str">
            <v>벨라 펀칭백(블루,핑크)</v>
          </cell>
        </row>
        <row r="241">
          <cell r="D241" t="str">
            <v>슈베린 트랜스포머 접이식 캐리어</v>
          </cell>
        </row>
        <row r="242">
          <cell r="D242" t="str">
            <v>폴딩 쇼핑 카트</v>
          </cell>
        </row>
        <row r="243">
          <cell r="D243" t="str">
            <v>양산</v>
          </cell>
        </row>
        <row r="244">
          <cell r="D244" t="str">
            <v>덴탈 마스크</v>
          </cell>
        </row>
        <row r="245">
          <cell r="D245" t="str">
            <v>피플앤코 쇼핑백</v>
          </cell>
        </row>
        <row r="246">
          <cell r="D246" t="str">
            <v>미니 터보 드라이기</v>
          </cell>
        </row>
        <row r="247">
          <cell r="D247" t="str">
            <v>펀칭쇼퍼백</v>
          </cell>
        </row>
        <row r="248">
          <cell r="D248" t="str">
            <v>아트델리 쇼핑백(아이보리)</v>
          </cell>
        </row>
        <row r="249">
          <cell r="D249" t="str">
            <v>키친아트 후라이팬(핑크)</v>
          </cell>
        </row>
        <row r="250">
          <cell r="D250" t="str">
            <v>키친아트 후라이팬</v>
          </cell>
        </row>
        <row r="251">
          <cell r="D251" t="str">
            <v>엘라 드라이기</v>
          </cell>
        </row>
        <row r="252">
          <cell r="D252" t="str">
            <v>피플앤코 메이크업 백(아트델리 뷰티박스)</v>
          </cell>
        </row>
        <row r="253">
          <cell r="D253" t="str">
            <v>스왈로브스키 목걸이</v>
          </cell>
        </row>
        <row r="254">
          <cell r="D254" t="str">
            <v>트윈원 고데기</v>
          </cell>
        </row>
        <row r="255">
          <cell r="D255" t="str">
            <v>킨센스 고데기(퀸나)</v>
          </cell>
        </row>
        <row r="256">
          <cell r="D256" t="str">
            <v>니디아 스팽글 파우치(블루/핑크)</v>
          </cell>
        </row>
        <row r="257">
          <cell r="D257" t="str">
            <v>디오바코 불루링 보틀 350ml</v>
          </cell>
        </row>
        <row r="258">
          <cell r="D258" t="str">
            <v>기모빅 숄 머플러</v>
          </cell>
        </row>
        <row r="259">
          <cell r="D259" t="str">
            <v>뱀피 클러치 백</v>
          </cell>
        </row>
        <row r="260">
          <cell r="D260" t="str">
            <v>진주 목걸이(소)</v>
          </cell>
        </row>
        <row r="261">
          <cell r="D261" t="str">
            <v>진주 목걸이(대)</v>
          </cell>
        </row>
        <row r="262">
          <cell r="D262" t="str">
            <v>프론트 포켓 백(브라운)</v>
          </cell>
        </row>
        <row r="263">
          <cell r="D263" t="str">
            <v>프론트 포켓 백(그레이)</v>
          </cell>
        </row>
        <row r="264">
          <cell r="D264" t="str">
            <v>플릭 호로록 멀티쿠커 (멀티포트)</v>
          </cell>
        </row>
        <row r="265">
          <cell r="D265" t="str">
            <v>치킨아트 라면포트</v>
          </cell>
        </row>
        <row r="266">
          <cell r="D266" t="str">
            <v>스퀘어 캠핑백</v>
          </cell>
        </row>
        <row r="267">
          <cell r="D267" t="str">
            <v>멀티쿠션_퍼프3P_PET포장</v>
          </cell>
        </row>
        <row r="268">
          <cell r="D268" t="str">
            <v>부자재 단품 소계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73">
          <cell r="D273" t="str">
            <v>코드 번호</v>
          </cell>
          <cell r="E273" t="str">
            <v>당일입고</v>
          </cell>
          <cell r="F273" t="str">
            <v>전일재고</v>
          </cell>
          <cell r="G273" t="str">
            <v>현재고</v>
          </cell>
          <cell r="H273" t="str">
            <v>레인보우</v>
          </cell>
          <cell r="I273" t="str">
            <v>사무실로</v>
          </cell>
          <cell r="K273" t="str">
            <v>구성</v>
          </cell>
          <cell r="L273" t="str">
            <v>멀티밤</v>
          </cell>
          <cell r="M273" t="str">
            <v>키스밤</v>
          </cell>
          <cell r="N273" t="str">
            <v>미스트</v>
          </cell>
        </row>
        <row r="274">
          <cell r="K274">
            <v>12</v>
          </cell>
          <cell r="L274">
            <v>8</v>
          </cell>
          <cell r="M274">
            <v>2</v>
          </cell>
          <cell r="N274">
            <v>2</v>
          </cell>
        </row>
        <row r="275">
          <cell r="K275">
            <v>0</v>
          </cell>
        </row>
        <row r="276">
          <cell r="K276">
            <v>0</v>
          </cell>
        </row>
        <row r="277">
          <cell r="K277">
            <v>0</v>
          </cell>
        </row>
        <row r="278">
          <cell r="K278">
            <v>0</v>
          </cell>
        </row>
        <row r="279">
          <cell r="K279">
            <v>0</v>
          </cell>
        </row>
        <row r="280">
          <cell r="K280">
            <v>0</v>
          </cell>
        </row>
        <row r="281">
          <cell r="K281" t="str">
            <v>당일 입고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K282" t="str">
            <v>전일 재고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K283" t="str">
            <v>당일+전일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K284" t="str">
            <v>현재고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K285" t="str">
            <v>사무실로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K286" t="str">
            <v>레인보우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K287" t="str">
            <v>고객판매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</sheetData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31903-10E6-4814-B95F-08661C2F85BB}">
  <dimension ref="A1:AF268"/>
  <sheetViews>
    <sheetView tabSelected="1" topLeftCell="A13" workbookViewId="0">
      <selection activeCell="P44" sqref="P44"/>
    </sheetView>
  </sheetViews>
  <sheetFormatPr defaultColWidth="9" defaultRowHeight="13.5" x14ac:dyDescent="0.3"/>
  <cols>
    <col min="1" max="1" width="4.125" style="9" bestFit="1" customWidth="1"/>
    <col min="2" max="2" width="14.125" style="9" bestFit="1" customWidth="1"/>
    <col min="3" max="3" width="48.625" style="10" customWidth="1"/>
    <col min="4" max="4" width="9.25" style="2" customWidth="1"/>
    <col min="5" max="5" width="9" style="3"/>
    <col min="6" max="6" width="9.25" style="3" customWidth="1"/>
    <col min="7" max="10" width="9" style="3"/>
    <col min="11" max="12" width="10.625" style="3" customWidth="1"/>
    <col min="13" max="23" width="9" style="3"/>
    <col min="24" max="24" width="9" style="4"/>
    <col min="25" max="25" width="14" style="5" customWidth="1"/>
    <col min="26" max="26" width="9" style="6"/>
    <col min="27" max="27" width="9.625" style="6" bestFit="1" customWidth="1"/>
    <col min="28" max="16384" width="9" style="6"/>
  </cols>
  <sheetData>
    <row r="1" spans="1:30" x14ac:dyDescent="0.3">
      <c r="A1" s="1" t="s">
        <v>0</v>
      </c>
      <c r="B1" s="1"/>
      <c r="C1" s="1"/>
      <c r="M1" s="3">
        <v>256</v>
      </c>
      <c r="N1" s="3">
        <v>160</v>
      </c>
    </row>
    <row r="2" spans="1:30" ht="16.5" x14ac:dyDescent="0.3">
      <c r="A2" s="1"/>
      <c r="B2" s="1"/>
      <c r="C2" s="1"/>
      <c r="M2" s="3">
        <v>5</v>
      </c>
      <c r="N2" s="3">
        <v>8</v>
      </c>
      <c r="V2" s="7">
        <f>[1]총괄!P2</f>
        <v>44925</v>
      </c>
      <c r="W2" s="7"/>
      <c r="X2" s="7"/>
      <c r="Y2" s="8"/>
    </row>
    <row r="3" spans="1:30" ht="14.25" thickBot="1" x14ac:dyDescent="0.35">
      <c r="M3" s="11">
        <f>M1*M2</f>
        <v>1280</v>
      </c>
      <c r="N3" s="11">
        <f>N1*N2</f>
        <v>1280</v>
      </c>
      <c r="O3" s="3">
        <f>M3+N3</f>
        <v>2560</v>
      </c>
      <c r="P3" s="3">
        <v>15</v>
      </c>
      <c r="Q3" s="3">
        <v>4</v>
      </c>
      <c r="S3" s="3">
        <f>P3+Q3</f>
        <v>19</v>
      </c>
      <c r="T3" s="3">
        <f>O3-S3</f>
        <v>2541</v>
      </c>
    </row>
    <row r="4" spans="1:30" x14ac:dyDescent="0.3">
      <c r="A4" s="12" t="s">
        <v>1</v>
      </c>
      <c r="B4" s="13" t="s">
        <v>2</v>
      </c>
      <c r="C4" s="14" t="s">
        <v>3</v>
      </c>
      <c r="D4" s="15" t="s">
        <v>4</v>
      </c>
      <c r="E4" s="16" t="s">
        <v>5</v>
      </c>
      <c r="F4" s="17"/>
      <c r="G4" s="17"/>
      <c r="H4" s="17"/>
      <c r="I4" s="17"/>
      <c r="J4" s="17"/>
      <c r="K4" s="17"/>
      <c r="L4" s="18"/>
      <c r="M4" s="16" t="s">
        <v>6</v>
      </c>
      <c r="N4" s="17"/>
      <c r="O4" s="17"/>
      <c r="P4" s="17"/>
      <c r="Q4" s="17"/>
      <c r="R4" s="17"/>
      <c r="S4" s="17"/>
      <c r="T4" s="17"/>
      <c r="U4" s="17"/>
      <c r="V4" s="17"/>
      <c r="W4" s="18"/>
      <c r="X4" s="19" t="s">
        <v>7</v>
      </c>
      <c r="Y4" s="20" t="s">
        <v>8</v>
      </c>
    </row>
    <row r="5" spans="1:30" x14ac:dyDescent="0.3">
      <c r="A5" s="21"/>
      <c r="B5" s="22"/>
      <c r="C5" s="23"/>
      <c r="D5" s="24"/>
      <c r="E5" s="25" t="s">
        <v>9</v>
      </c>
      <c r="F5" s="26" t="s">
        <v>10</v>
      </c>
      <c r="G5" s="26" t="s">
        <v>11</v>
      </c>
      <c r="H5" s="26" t="s">
        <v>12</v>
      </c>
      <c r="I5" s="26" t="s">
        <v>13</v>
      </c>
      <c r="J5" s="26" t="s">
        <v>14</v>
      </c>
      <c r="K5" s="26" t="s">
        <v>15</v>
      </c>
      <c r="L5" s="27" t="s">
        <v>16</v>
      </c>
      <c r="M5" s="25" t="s">
        <v>17</v>
      </c>
      <c r="N5" s="26" t="s">
        <v>18</v>
      </c>
      <c r="O5" s="26" t="s">
        <v>19</v>
      </c>
      <c r="P5" s="26" t="s">
        <v>14</v>
      </c>
      <c r="Q5" s="26" t="s">
        <v>20</v>
      </c>
      <c r="R5" s="26"/>
      <c r="S5" s="26" t="s">
        <v>11</v>
      </c>
      <c r="T5" s="26" t="s">
        <v>21</v>
      </c>
      <c r="U5" s="26" t="s">
        <v>22</v>
      </c>
      <c r="V5" s="26" t="s">
        <v>23</v>
      </c>
      <c r="W5" s="27" t="s">
        <v>24</v>
      </c>
      <c r="X5" s="28"/>
      <c r="Y5" s="29"/>
    </row>
    <row r="6" spans="1:30" ht="14.25" thickBot="1" x14ac:dyDescent="0.35">
      <c r="A6" s="30"/>
      <c r="B6" s="31"/>
      <c r="C6" s="32" t="s">
        <v>25</v>
      </c>
      <c r="D6" s="33">
        <f>+D170+D182+D196+D199+D209+D268+D157+D154+D136+D133+D131+D128+D123+D119+D116+D112+D106+D89+D101+D96+D42+D84+D71+D63+D48+D38+D56+D23+D31+D20+D17</f>
        <v>98424</v>
      </c>
      <c r="E6" s="34">
        <f t="shared" ref="E6:X6" si="0">+E170+E182+E196+E199+E209+E268+E157+E154+E136+E133+E131+E128+E123+E119+E116+E112+E106+E89+E101+E96+E42+E84+E71+E63+E48+E38+E56+E23+E31+E20+E17</f>
        <v>0</v>
      </c>
      <c r="F6" s="35">
        <f t="shared" si="0"/>
        <v>0</v>
      </c>
      <c r="G6" s="35">
        <f t="shared" si="0"/>
        <v>15227</v>
      </c>
      <c r="H6" s="35">
        <f t="shared" si="0"/>
        <v>0</v>
      </c>
      <c r="I6" s="35">
        <f t="shared" si="0"/>
        <v>0</v>
      </c>
      <c r="J6" s="35">
        <f t="shared" si="0"/>
        <v>0</v>
      </c>
      <c r="K6" s="35">
        <f t="shared" si="0"/>
        <v>235</v>
      </c>
      <c r="L6" s="33">
        <f t="shared" si="0"/>
        <v>6</v>
      </c>
      <c r="M6" s="35">
        <f t="shared" si="0"/>
        <v>122</v>
      </c>
      <c r="N6" s="35">
        <f t="shared" si="0"/>
        <v>1</v>
      </c>
      <c r="O6" s="35">
        <f t="shared" si="0"/>
        <v>0</v>
      </c>
      <c r="P6" s="35">
        <f t="shared" si="0"/>
        <v>0</v>
      </c>
      <c r="Q6" s="35">
        <f t="shared" si="0"/>
        <v>1564</v>
      </c>
      <c r="R6" s="35">
        <f t="shared" si="0"/>
        <v>0</v>
      </c>
      <c r="S6" s="35">
        <f t="shared" si="0"/>
        <v>0</v>
      </c>
      <c r="T6" s="35">
        <f t="shared" si="0"/>
        <v>0</v>
      </c>
      <c r="U6" s="35">
        <f t="shared" si="0"/>
        <v>2401</v>
      </c>
      <c r="V6" s="35">
        <f t="shared" si="0"/>
        <v>66</v>
      </c>
      <c r="W6" s="35">
        <f t="shared" si="0"/>
        <v>0</v>
      </c>
      <c r="X6" s="33">
        <f t="shared" si="0"/>
        <v>109738</v>
      </c>
      <c r="Y6" s="36"/>
      <c r="Z6" s="37"/>
    </row>
    <row r="7" spans="1:30" ht="14.25" thickTop="1" x14ac:dyDescent="0.3">
      <c r="A7" s="38">
        <f t="shared" ref="A7:A15" si="1">A6+1</f>
        <v>1</v>
      </c>
      <c r="B7" s="39" t="s">
        <v>26</v>
      </c>
      <c r="C7" s="40" t="s">
        <v>27</v>
      </c>
      <c r="D7" s="41">
        <v>43</v>
      </c>
      <c r="E7" s="42"/>
      <c r="F7" s="43"/>
      <c r="G7" s="44">
        <f>VLOOKUP(C7,[1]레인보우코리아!C:Q,10,0)</f>
        <v>28</v>
      </c>
      <c r="H7" s="45">
        <f>VLOOKUP(C7,[1]신세계!D:O,9,0)+VLOOKUP(C7,[1]홈앤!C:N,9,0)+VLOOKUP(C7,[1]롯데!D:P,9,0)+VLOOKUP(C7,[1]현대!C:N,9,0)+VLOOKUP(C7,[1]GS!D:O,9,0)+VLOOKUP(C7,[1]CJ!D:O,9,0)+VLOOKUP(C7,[1]공영!D:O,9,0)</f>
        <v>0</v>
      </c>
      <c r="I7" s="46"/>
      <c r="J7" s="46"/>
      <c r="K7" s="47">
        <f>VLOOKUP(C7,'[1]사무실(B)'!C:M,6,0)</f>
        <v>0</v>
      </c>
      <c r="L7" s="48">
        <f>VLOOKUP(C7,'[1]사무실(B)'!C:M,7,0)</f>
        <v>0</v>
      </c>
      <c r="M7" s="49"/>
      <c r="N7" s="50"/>
      <c r="O7" s="50"/>
      <c r="P7" s="50"/>
      <c r="Q7" s="50">
        <v>0</v>
      </c>
      <c r="R7" s="50"/>
      <c r="S7" s="50"/>
      <c r="T7" s="50"/>
      <c r="U7" s="50"/>
      <c r="V7" s="50"/>
      <c r="W7" s="51">
        <f>VLOOKUP(C7,[1]신세계!D:O,4,0)+VLOOKUP(C7,[1]홈앤!C:N,4,0)+VLOOKUP(C7,[1]롯데!D:P,4,0)+VLOOKUP(C7,[1]현대!C:N,4,0)+VLOOKUP(C7,[1]GS!D:O,4,0)+VLOOKUP(C7,[1]CJ!D:O,4,0)+VLOOKUP(C7,[1]공영!D:O,4,0)</f>
        <v>0</v>
      </c>
      <c r="X7" s="52">
        <f t="shared" ref="X7:X16" si="2">D7+E7+F7+H7+G7+I7+J7+K7+L7-M7-N7-O7-P7-Q7-R7-T7-U7-V7-W7-S7</f>
        <v>71</v>
      </c>
      <c r="Y7" s="53"/>
      <c r="AA7" s="54"/>
      <c r="AB7" s="54"/>
      <c r="AC7" s="54"/>
      <c r="AD7" s="54"/>
    </row>
    <row r="8" spans="1:30" x14ac:dyDescent="0.3">
      <c r="A8" s="38">
        <f t="shared" si="1"/>
        <v>2</v>
      </c>
      <c r="B8" s="39" t="s">
        <v>26</v>
      </c>
      <c r="C8" s="40" t="s">
        <v>28</v>
      </c>
      <c r="D8" s="55">
        <v>219</v>
      </c>
      <c r="E8" s="56"/>
      <c r="F8" s="57"/>
      <c r="G8" s="58">
        <f>VLOOKUP(C8,[1]레인보우코리아!C:Q,10,0)</f>
        <v>400</v>
      </c>
      <c r="H8" s="59">
        <f>VLOOKUP(C8,[1]신세계!D:O,9,0)+VLOOKUP(C8,[1]홈앤!C:N,9,0)+VLOOKUP(C8,[1]롯데!D:P,9,0)+VLOOKUP(C8,[1]현대!C:N,9,0)+VLOOKUP(C8,[1]GS!D:O,9,0)+VLOOKUP(C8,[1]CJ!D:O,9,0)+VLOOKUP(C8,[1]공영!D:O,9,0)</f>
        <v>0</v>
      </c>
      <c r="I8" s="60"/>
      <c r="J8" s="60"/>
      <c r="K8" s="47">
        <f>VLOOKUP(C8,'[1]사무실(B)'!C:M,6,0)</f>
        <v>0</v>
      </c>
      <c r="L8" s="61">
        <f>VLOOKUP(C8,'[1]사무실(B)'!C:M,7,0)</f>
        <v>0</v>
      </c>
      <c r="M8" s="62"/>
      <c r="N8" s="63"/>
      <c r="O8" s="63"/>
      <c r="P8" s="63"/>
      <c r="Q8" s="63">
        <v>0</v>
      </c>
      <c r="R8" s="63"/>
      <c r="S8" s="63"/>
      <c r="T8" s="63"/>
      <c r="U8" s="63"/>
      <c r="V8" s="63">
        <v>3</v>
      </c>
      <c r="W8" s="64">
        <f>VLOOKUP(C8,[1]신세계!D:O,4,0)+VLOOKUP(C8,[1]홈앤!C:N,4,0)+VLOOKUP(C8,[1]롯데!D:P,4,0)+VLOOKUP(C8,[1]현대!C:N,4,0)+VLOOKUP(C8,[1]GS!D:O,4,0)+VLOOKUP(C8,[1]CJ!D:O,4,0)+VLOOKUP(C8,[1]공영!D:O,4,0)</f>
        <v>0</v>
      </c>
      <c r="X8" s="52">
        <f t="shared" si="2"/>
        <v>616</v>
      </c>
      <c r="Y8" s="65"/>
      <c r="AA8" s="54"/>
      <c r="AD8" s="54"/>
    </row>
    <row r="9" spans="1:30" x14ac:dyDescent="0.3">
      <c r="A9" s="38">
        <f t="shared" si="1"/>
        <v>3</v>
      </c>
      <c r="B9" s="39" t="s">
        <v>26</v>
      </c>
      <c r="C9" s="40" t="s">
        <v>29</v>
      </c>
      <c r="D9" s="55">
        <v>71</v>
      </c>
      <c r="E9" s="56"/>
      <c r="F9" s="57"/>
      <c r="G9" s="58">
        <f>VLOOKUP(C9,[1]레인보우코리아!C:Q,10,0)</f>
        <v>28</v>
      </c>
      <c r="H9" s="59">
        <f>VLOOKUP(C9,[1]신세계!D:O,9,0)+VLOOKUP(C9,[1]홈앤!C:N,9,0)+VLOOKUP(C9,[1]롯데!D:P,9,0)+VLOOKUP(C9,[1]현대!C:N,9,0)+VLOOKUP(C9,[1]GS!D:O,9,0)+VLOOKUP(C9,[1]CJ!D:O,9,0)+VLOOKUP(C9,[1]공영!D:O,9,0)</f>
        <v>0</v>
      </c>
      <c r="I9" s="60"/>
      <c r="J9" s="60"/>
      <c r="K9" s="47">
        <f>VLOOKUP(C9,'[1]사무실(B)'!C:M,6,0)</f>
        <v>0</v>
      </c>
      <c r="L9" s="61">
        <f>VLOOKUP(C9,'[1]사무실(B)'!C:M,7,0)</f>
        <v>0</v>
      </c>
      <c r="M9" s="62"/>
      <c r="N9" s="63"/>
      <c r="O9" s="63"/>
      <c r="P9" s="63"/>
      <c r="Q9" s="63">
        <v>0</v>
      </c>
      <c r="R9" s="63"/>
      <c r="S9" s="63"/>
      <c r="T9" s="63"/>
      <c r="U9" s="63"/>
      <c r="V9" s="63"/>
      <c r="W9" s="64">
        <f>VLOOKUP(C9,[1]신세계!D:O,4,0)+VLOOKUP(C9,[1]홈앤!C:N,4,0)+VLOOKUP(C9,[1]롯데!D:P,4,0)+VLOOKUP(C9,[1]현대!C:N,4,0)+VLOOKUP(C9,[1]GS!D:O,4,0)+VLOOKUP(C9,[1]CJ!D:O,4,0)+VLOOKUP(C9,[1]공영!D:O,4,0)</f>
        <v>0</v>
      </c>
      <c r="X9" s="52">
        <f t="shared" si="2"/>
        <v>99</v>
      </c>
      <c r="Y9" s="65"/>
      <c r="AA9" s="54"/>
      <c r="AD9" s="54"/>
    </row>
    <row r="10" spans="1:30" x14ac:dyDescent="0.3">
      <c r="A10" s="38">
        <f t="shared" si="1"/>
        <v>4</v>
      </c>
      <c r="B10" s="39" t="s">
        <v>26</v>
      </c>
      <c r="C10" s="40" t="s">
        <v>30</v>
      </c>
      <c r="D10" s="55">
        <v>27</v>
      </c>
      <c r="E10" s="56"/>
      <c r="F10" s="57"/>
      <c r="G10" s="58">
        <f>VLOOKUP(C10,[1]레인보우코리아!C:Q,10,0)</f>
        <v>400</v>
      </c>
      <c r="H10" s="59">
        <f>VLOOKUP(C10,[1]신세계!D:O,9,0)+VLOOKUP(C10,[1]홈앤!C:N,9,0)+VLOOKUP(C10,[1]롯데!D:P,9,0)+VLOOKUP(C10,[1]현대!C:N,9,0)+VLOOKUP(C10,[1]GS!D:O,9,0)+VLOOKUP(C10,[1]CJ!D:O,9,0)+VLOOKUP(C10,[1]공영!D:O,9,0)</f>
        <v>0</v>
      </c>
      <c r="I10" s="60"/>
      <c r="J10" s="60"/>
      <c r="K10" s="47">
        <f>VLOOKUP(C10,'[1]사무실(B)'!C:M,6,0)</f>
        <v>0</v>
      </c>
      <c r="L10" s="61">
        <f>VLOOKUP(C10,'[1]사무실(B)'!C:M,7,0)</f>
        <v>0</v>
      </c>
      <c r="M10" s="62"/>
      <c r="N10" s="63"/>
      <c r="O10" s="63"/>
      <c r="P10" s="63"/>
      <c r="Q10" s="63">
        <v>0</v>
      </c>
      <c r="R10" s="63"/>
      <c r="S10" s="63"/>
      <c r="T10" s="63"/>
      <c r="U10" s="63"/>
      <c r="V10" s="63">
        <v>3</v>
      </c>
      <c r="W10" s="64">
        <f>VLOOKUP(C10,[1]신세계!D:O,4,0)+VLOOKUP(C10,[1]홈앤!C:N,4,0)+VLOOKUP(C10,[1]롯데!D:P,4,0)+VLOOKUP(C10,[1]현대!C:N,4,0)+VLOOKUP(C10,[1]GS!D:O,4,0)+VLOOKUP(C10,[1]CJ!D:O,4,0)+VLOOKUP(C10,[1]공영!D:O,4,0)</f>
        <v>0</v>
      </c>
      <c r="X10" s="52">
        <f t="shared" si="2"/>
        <v>424</v>
      </c>
      <c r="Y10" s="65"/>
      <c r="AA10" s="54"/>
      <c r="AD10" s="54"/>
    </row>
    <row r="11" spans="1:30" x14ac:dyDescent="0.3">
      <c r="A11" s="38">
        <f t="shared" si="1"/>
        <v>5</v>
      </c>
      <c r="B11" s="39" t="s">
        <v>26</v>
      </c>
      <c r="C11" s="40" t="s">
        <v>31</v>
      </c>
      <c r="D11" s="55">
        <v>67</v>
      </c>
      <c r="E11" s="56"/>
      <c r="F11" s="57"/>
      <c r="G11" s="58">
        <f>VLOOKUP(C11,[1]레인보우코리아!C:Q,10,0)</f>
        <v>28</v>
      </c>
      <c r="H11" s="59">
        <f>VLOOKUP(C11,[1]신세계!D:O,9,0)+VLOOKUP(C11,[1]홈앤!C:N,9,0)+VLOOKUP(C11,[1]롯데!D:P,9,0)+VLOOKUP(C11,[1]현대!C:N,9,0)+VLOOKUP(C11,[1]GS!D:O,9,0)+VLOOKUP(C11,[1]CJ!D:O,9,0)+VLOOKUP(C11,[1]공영!D:O,9,0)</f>
        <v>0</v>
      </c>
      <c r="I11" s="60"/>
      <c r="J11" s="60"/>
      <c r="K11" s="47">
        <f>VLOOKUP(C11,'[1]사무실(B)'!C:M,6,0)</f>
        <v>0</v>
      </c>
      <c r="L11" s="61">
        <f>VLOOKUP(C11,'[1]사무실(B)'!C:M,7,0)</f>
        <v>0</v>
      </c>
      <c r="M11" s="62"/>
      <c r="N11" s="63"/>
      <c r="O11" s="63"/>
      <c r="P11" s="63"/>
      <c r="Q11" s="63">
        <v>0</v>
      </c>
      <c r="R11" s="63"/>
      <c r="S11" s="63"/>
      <c r="T11" s="63"/>
      <c r="U11" s="63"/>
      <c r="V11" s="63"/>
      <c r="W11" s="64">
        <f>VLOOKUP(C11,[1]신세계!D:O,4,0)+VLOOKUP(C11,[1]홈앤!C:N,4,0)+VLOOKUP(C11,[1]롯데!D:P,4,0)+VLOOKUP(C11,[1]현대!C:N,4,0)+VLOOKUP(C11,[1]GS!D:O,4,0)+VLOOKUP(C11,[1]CJ!D:O,4,0)+VLOOKUP(C11,[1]공영!D:O,4,0)</f>
        <v>0</v>
      </c>
      <c r="X11" s="52">
        <f t="shared" si="2"/>
        <v>95</v>
      </c>
      <c r="Y11" s="65"/>
      <c r="AA11" s="54"/>
      <c r="AD11" s="54"/>
    </row>
    <row r="12" spans="1:30" x14ac:dyDescent="0.3">
      <c r="A12" s="38">
        <f t="shared" si="1"/>
        <v>6</v>
      </c>
      <c r="B12" s="39" t="s">
        <v>26</v>
      </c>
      <c r="C12" s="40" t="s">
        <v>32</v>
      </c>
      <c r="D12" s="55">
        <v>390</v>
      </c>
      <c r="E12" s="56"/>
      <c r="F12" s="57"/>
      <c r="G12" s="58">
        <f>VLOOKUP(C12,[1]레인보우코리아!C:Q,10,0)</f>
        <v>400</v>
      </c>
      <c r="H12" s="59">
        <f>VLOOKUP(C12,[1]신세계!D:O,9,0)+VLOOKUP(C12,[1]홈앤!C:N,9,0)+VLOOKUP(C12,[1]롯데!D:P,9,0)+VLOOKUP(C12,[1]현대!C:N,9,0)+VLOOKUP(C12,[1]GS!D:O,9,0)+VLOOKUP(C12,[1]CJ!D:O,9,0)+VLOOKUP(C12,[1]공영!D:O,9,0)</f>
        <v>0</v>
      </c>
      <c r="I12" s="60"/>
      <c r="J12" s="60"/>
      <c r="K12" s="47">
        <f>VLOOKUP(C12,'[1]사무실(B)'!C:M,6,0)</f>
        <v>0</v>
      </c>
      <c r="L12" s="61">
        <f>VLOOKUP(C12,'[1]사무실(B)'!C:M,7,0)</f>
        <v>0</v>
      </c>
      <c r="M12" s="62"/>
      <c r="N12" s="63"/>
      <c r="O12" s="63"/>
      <c r="P12" s="63"/>
      <c r="Q12" s="63">
        <v>0</v>
      </c>
      <c r="R12" s="63"/>
      <c r="S12" s="63"/>
      <c r="T12" s="63"/>
      <c r="U12" s="63"/>
      <c r="V12" s="63">
        <v>3</v>
      </c>
      <c r="W12" s="64">
        <f>VLOOKUP(C12,[1]신세계!D:O,4,0)+VLOOKUP(C12,[1]홈앤!C:N,4,0)+VLOOKUP(C12,[1]롯데!D:P,4,0)+VLOOKUP(C12,[1]현대!C:N,4,0)+VLOOKUP(C12,[1]GS!D:O,4,0)+VLOOKUP(C12,[1]CJ!D:O,4,0)+VLOOKUP(C12,[1]공영!D:O,4,0)</f>
        <v>0</v>
      </c>
      <c r="X12" s="52">
        <f t="shared" si="2"/>
        <v>787</v>
      </c>
      <c r="Y12" s="65"/>
      <c r="AA12" s="54"/>
      <c r="AD12" s="54"/>
    </row>
    <row r="13" spans="1:30" x14ac:dyDescent="0.3">
      <c r="A13" s="38">
        <f t="shared" si="1"/>
        <v>7</v>
      </c>
      <c r="B13" s="39" t="s">
        <v>26</v>
      </c>
      <c r="C13" s="40" t="s">
        <v>33</v>
      </c>
      <c r="D13" s="55">
        <v>52</v>
      </c>
      <c r="E13" s="56"/>
      <c r="F13" s="57"/>
      <c r="G13" s="58">
        <f>VLOOKUP(C13,[1]레인보우코리아!C:Q,10,0)</f>
        <v>28</v>
      </c>
      <c r="H13" s="59">
        <f>VLOOKUP(C13,[1]신세계!D:O,9,0)+VLOOKUP(C13,[1]홈앤!C:N,9,0)+VLOOKUP(C13,[1]롯데!D:P,9,0)+VLOOKUP(C13,[1]현대!C:N,9,0)+VLOOKUP(C13,[1]GS!D:O,9,0)+VLOOKUP(C13,[1]CJ!D:O,9,0)+VLOOKUP(C13,[1]공영!D:O,9,0)</f>
        <v>0</v>
      </c>
      <c r="I13" s="60"/>
      <c r="J13" s="60"/>
      <c r="K13" s="47">
        <f>VLOOKUP(C13,'[1]사무실(B)'!C:M,6,0)</f>
        <v>0</v>
      </c>
      <c r="L13" s="61">
        <f>VLOOKUP(C13,'[1]사무실(B)'!C:M,7,0)</f>
        <v>0</v>
      </c>
      <c r="M13" s="62"/>
      <c r="N13" s="63"/>
      <c r="O13" s="63"/>
      <c r="P13" s="63"/>
      <c r="Q13" s="63">
        <v>0</v>
      </c>
      <c r="R13" s="63"/>
      <c r="S13" s="63"/>
      <c r="T13" s="63"/>
      <c r="U13" s="63"/>
      <c r="V13" s="63"/>
      <c r="W13" s="64">
        <f>VLOOKUP(C13,[1]신세계!D:O,4,0)+VLOOKUP(C13,[1]홈앤!C:N,4,0)+VLOOKUP(C13,[1]롯데!D:P,4,0)+VLOOKUP(C13,[1]현대!C:N,4,0)+VLOOKUP(C13,[1]GS!D:O,4,0)+VLOOKUP(C13,[1]CJ!D:O,4,0)+VLOOKUP(C13,[1]공영!D:O,4,0)</f>
        <v>0</v>
      </c>
      <c r="X13" s="52">
        <f t="shared" si="2"/>
        <v>80</v>
      </c>
      <c r="Y13" s="65"/>
      <c r="AA13" s="54"/>
      <c r="AD13" s="54"/>
    </row>
    <row r="14" spans="1:30" x14ac:dyDescent="0.3">
      <c r="A14" s="38">
        <f t="shared" si="1"/>
        <v>8</v>
      </c>
      <c r="B14" s="39" t="s">
        <v>26</v>
      </c>
      <c r="C14" s="40" t="s">
        <v>34</v>
      </c>
      <c r="D14" s="55">
        <v>340</v>
      </c>
      <c r="E14" s="56"/>
      <c r="F14" s="57"/>
      <c r="G14" s="58">
        <f>VLOOKUP(C14,[1]레인보우코리아!C:Q,10,0)</f>
        <v>400</v>
      </c>
      <c r="H14" s="59">
        <f>VLOOKUP(C14,[1]신세계!D:O,9,0)+VLOOKUP(C14,[1]홈앤!C:N,9,0)+VLOOKUP(C14,[1]롯데!D:P,9,0)+VLOOKUP(C14,[1]현대!C:N,9,0)+VLOOKUP(C14,[1]GS!D:O,9,0)+VLOOKUP(C14,[1]CJ!D:O,9,0)+VLOOKUP(C14,[1]공영!D:O,9,0)</f>
        <v>0</v>
      </c>
      <c r="I14" s="60"/>
      <c r="J14" s="60"/>
      <c r="K14" s="47">
        <f>VLOOKUP(C14,'[1]사무실(B)'!C:M,6,0)</f>
        <v>0</v>
      </c>
      <c r="L14" s="61">
        <f>VLOOKUP(C14,'[1]사무실(B)'!C:M,7,0)</f>
        <v>0</v>
      </c>
      <c r="M14" s="62"/>
      <c r="N14" s="63"/>
      <c r="O14" s="63"/>
      <c r="P14" s="63"/>
      <c r="Q14" s="63">
        <v>0</v>
      </c>
      <c r="R14" s="63"/>
      <c r="S14" s="63"/>
      <c r="T14" s="63"/>
      <c r="U14" s="63"/>
      <c r="V14" s="63">
        <v>3</v>
      </c>
      <c r="W14" s="64">
        <f>VLOOKUP(C14,[1]신세계!D:O,4,0)+VLOOKUP(C14,[1]홈앤!C:N,4,0)+VLOOKUP(C14,[1]롯데!D:P,4,0)+VLOOKUP(C14,[1]현대!C:N,4,0)+VLOOKUP(C14,[1]GS!D:O,4,0)+VLOOKUP(C14,[1]CJ!D:O,4,0)+VLOOKUP(C14,[1]공영!D:O,4,0)</f>
        <v>0</v>
      </c>
      <c r="X14" s="52">
        <f t="shared" si="2"/>
        <v>737</v>
      </c>
      <c r="Y14" s="65"/>
      <c r="AA14" s="54"/>
      <c r="AD14" s="54"/>
    </row>
    <row r="15" spans="1:30" x14ac:dyDescent="0.3">
      <c r="A15" s="38">
        <f t="shared" si="1"/>
        <v>9</v>
      </c>
      <c r="B15" s="39" t="s">
        <v>26</v>
      </c>
      <c r="C15" s="40" t="s">
        <v>35</v>
      </c>
      <c r="D15" s="55">
        <v>62</v>
      </c>
      <c r="E15" s="56"/>
      <c r="F15" s="57"/>
      <c r="G15" s="58">
        <f>VLOOKUP(C15,[1]레인보우코리아!C:Q,10,0)</f>
        <v>28</v>
      </c>
      <c r="H15" s="59">
        <f>VLOOKUP(C15,[1]신세계!D:O,9,0)+VLOOKUP(C15,[1]홈앤!C:N,9,0)+VLOOKUP(C15,[1]롯데!D:P,9,0)+VLOOKUP(C15,[1]현대!C:N,9,0)+VLOOKUP(C15,[1]GS!D:O,9,0)+VLOOKUP(C15,[1]CJ!D:O,9,0)+VLOOKUP(C15,[1]공영!D:O,9,0)</f>
        <v>0</v>
      </c>
      <c r="I15" s="60"/>
      <c r="J15" s="60"/>
      <c r="K15" s="47">
        <f>VLOOKUP(C15,'[1]사무실(B)'!C:M,6,0)</f>
        <v>0</v>
      </c>
      <c r="L15" s="61">
        <f>VLOOKUP(C15,'[1]사무실(B)'!C:M,7,0)</f>
        <v>0</v>
      </c>
      <c r="M15" s="62"/>
      <c r="N15" s="63"/>
      <c r="O15" s="63"/>
      <c r="P15" s="63"/>
      <c r="Q15" s="63">
        <v>0</v>
      </c>
      <c r="R15" s="63"/>
      <c r="S15" s="63"/>
      <c r="T15" s="63"/>
      <c r="U15" s="63"/>
      <c r="V15" s="63">
        <v>3</v>
      </c>
      <c r="W15" s="64">
        <f>VLOOKUP(C15,[1]신세계!D:O,4,0)+VLOOKUP(C15,[1]홈앤!C:N,4,0)+VLOOKUP(C15,[1]롯데!D:P,4,0)+VLOOKUP(C15,[1]현대!C:N,4,0)+VLOOKUP(C15,[1]GS!D:O,4,0)+VLOOKUP(C15,[1]CJ!D:O,4,0)+VLOOKUP(C15,[1]공영!D:O,4,0)</f>
        <v>0</v>
      </c>
      <c r="X15" s="52">
        <f t="shared" si="2"/>
        <v>87</v>
      </c>
      <c r="Y15" s="65"/>
      <c r="AA15" s="54"/>
      <c r="AD15" s="54"/>
    </row>
    <row r="16" spans="1:30" x14ac:dyDescent="0.3">
      <c r="A16" s="38">
        <f>A15+1</f>
        <v>10</v>
      </c>
      <c r="B16" s="39" t="s">
        <v>26</v>
      </c>
      <c r="C16" s="40" t="s">
        <v>36</v>
      </c>
      <c r="D16" s="55">
        <v>220</v>
      </c>
      <c r="E16" s="56"/>
      <c r="F16" s="57"/>
      <c r="G16" s="58">
        <f>VLOOKUP(C16,[1]레인보우코리아!C:Q,10,0)</f>
        <v>400</v>
      </c>
      <c r="H16" s="59">
        <f>VLOOKUP(C16,[1]신세계!D:O,9,0)+VLOOKUP(C16,[1]홈앤!C:N,9,0)+VLOOKUP(C16,[1]롯데!D:P,9,0)+VLOOKUP(C16,[1]현대!C:N,9,0)+VLOOKUP(C16,[1]GS!D:O,9,0)+VLOOKUP(C16,[1]CJ!D:O,9,0)+VLOOKUP(C16,[1]공영!D:O,9,0)</f>
        <v>0</v>
      </c>
      <c r="I16" s="60"/>
      <c r="J16" s="60"/>
      <c r="K16" s="47">
        <f>VLOOKUP(C16,'[1]사무실(B)'!C:M,6,0)</f>
        <v>0</v>
      </c>
      <c r="L16" s="61">
        <f>VLOOKUP(C16,'[1]사무실(B)'!C:M,7,0)</f>
        <v>0</v>
      </c>
      <c r="M16" s="62"/>
      <c r="N16" s="63"/>
      <c r="O16" s="63"/>
      <c r="P16" s="63"/>
      <c r="Q16" s="63">
        <v>0</v>
      </c>
      <c r="R16" s="63"/>
      <c r="S16" s="63"/>
      <c r="T16" s="63"/>
      <c r="U16" s="63"/>
      <c r="V16" s="63"/>
      <c r="W16" s="64">
        <f>VLOOKUP(C16,[1]신세계!D:O,4,0)+VLOOKUP(C16,[1]홈앤!C:N,4,0)+VLOOKUP(C16,[1]롯데!D:P,4,0)+VLOOKUP(C16,[1]현대!C:N,4,0)+VLOOKUP(C16,[1]GS!D:O,4,0)+VLOOKUP(C16,[1]CJ!D:O,4,0)+VLOOKUP(C16,[1]공영!D:O,4,0)</f>
        <v>0</v>
      </c>
      <c r="X16" s="52">
        <f t="shared" si="2"/>
        <v>620</v>
      </c>
      <c r="Y16" s="65"/>
      <c r="AA16" s="54"/>
      <c r="AD16" s="54"/>
    </row>
    <row r="17" spans="1:30" ht="14.25" thickBot="1" x14ac:dyDescent="0.35">
      <c r="A17" s="66"/>
      <c r="B17" s="67"/>
      <c r="C17" s="68" t="s">
        <v>37</v>
      </c>
      <c r="D17" s="69">
        <v>1491</v>
      </c>
      <c r="E17" s="70">
        <f>SUM(E7:E16)</f>
        <v>0</v>
      </c>
      <c r="F17" s="70">
        <f t="shared" ref="F17:R17" si="3">SUM(F7:F11)</f>
        <v>0</v>
      </c>
      <c r="G17" s="70">
        <f t="shared" ref="G17:P17" si="4">SUM(G7:G16)</f>
        <v>2140</v>
      </c>
      <c r="H17" s="70">
        <f t="shared" si="4"/>
        <v>0</v>
      </c>
      <c r="I17" s="70">
        <f t="shared" si="4"/>
        <v>0</v>
      </c>
      <c r="J17" s="70">
        <f t="shared" si="4"/>
        <v>0</v>
      </c>
      <c r="K17" s="70">
        <f t="shared" si="4"/>
        <v>0</v>
      </c>
      <c r="L17" s="70">
        <f t="shared" si="4"/>
        <v>0</v>
      </c>
      <c r="M17" s="70">
        <f t="shared" si="4"/>
        <v>0</v>
      </c>
      <c r="N17" s="70">
        <f t="shared" si="4"/>
        <v>0</v>
      </c>
      <c r="O17" s="70">
        <f t="shared" si="4"/>
        <v>0</v>
      </c>
      <c r="P17" s="70">
        <f t="shared" si="4"/>
        <v>0</v>
      </c>
      <c r="Q17" s="70">
        <v>0</v>
      </c>
      <c r="R17" s="70">
        <f t="shared" si="3"/>
        <v>0</v>
      </c>
      <c r="S17" s="70">
        <f t="shared" ref="S17:X17" si="5">SUM(S7:S16)</f>
        <v>0</v>
      </c>
      <c r="T17" s="70">
        <f t="shared" si="5"/>
        <v>0</v>
      </c>
      <c r="U17" s="70">
        <f t="shared" si="5"/>
        <v>0</v>
      </c>
      <c r="V17" s="70">
        <f t="shared" si="5"/>
        <v>15</v>
      </c>
      <c r="W17" s="70">
        <f t="shared" si="5"/>
        <v>0</v>
      </c>
      <c r="X17" s="71">
        <f t="shared" si="5"/>
        <v>3616</v>
      </c>
      <c r="Y17" s="36"/>
      <c r="Z17" s="37"/>
    </row>
    <row r="18" spans="1:30" ht="14.25" thickTop="1" x14ac:dyDescent="0.3">
      <c r="A18" s="72">
        <f>A16+1</f>
        <v>11</v>
      </c>
      <c r="B18" s="73" t="s">
        <v>38</v>
      </c>
      <c r="C18" s="74" t="s">
        <v>39</v>
      </c>
      <c r="D18" s="75">
        <v>287</v>
      </c>
      <c r="E18" s="60"/>
      <c r="F18" s="76"/>
      <c r="G18" s="58">
        <f>VLOOKUP(C18,[1]레인보우코리아!C:Q,10,0)</f>
        <v>0</v>
      </c>
      <c r="H18" s="59">
        <f>VLOOKUP(C18,[1]신세계!D:O,9,0)+VLOOKUP(C18,[1]홈앤!C:N,9,0)+VLOOKUP(C18,[1]롯데!D:P,9,0)+VLOOKUP(C18,[1]현대!C:N,9,0)+VLOOKUP(C18,[1]GS!D:O,9,0)+VLOOKUP(C18,[1]CJ!D:O,9,0)+VLOOKUP(C18,[1]공영!D:O,9,0)</f>
        <v>0</v>
      </c>
      <c r="I18" s="77"/>
      <c r="J18" s="60"/>
      <c r="K18" s="58">
        <f>VLOOKUP(C18,'[1]사무실(B)'!C:M,6,0)</f>
        <v>54</v>
      </c>
      <c r="L18" s="61">
        <f>VLOOKUP(C18,'[1]사무실(B)'!C:M,7,0)</f>
        <v>3</v>
      </c>
      <c r="M18" s="56"/>
      <c r="N18" s="63">
        <v>1</v>
      </c>
      <c r="O18" s="63"/>
      <c r="P18" s="63"/>
      <c r="Q18" s="63">
        <v>0</v>
      </c>
      <c r="R18" s="63"/>
      <c r="S18" s="63"/>
      <c r="T18" s="63"/>
      <c r="U18" s="63"/>
      <c r="V18" s="63">
        <v>5</v>
      </c>
      <c r="W18" s="64">
        <f>VLOOKUP(C18,[1]신세계!D:O,4,0)+VLOOKUP(C18,[1]홈앤!C:N,4,0)+VLOOKUP(C18,[1]롯데!D:P,4,0)+VLOOKUP(C18,[1]현대!C:N,4,0)+VLOOKUP(C18,[1]GS!D:O,4,0)+VLOOKUP(C18,[1]CJ!D:O,4,0)+VLOOKUP(C18,[1]공영!D:O,4,0)</f>
        <v>0</v>
      </c>
      <c r="X18" s="52">
        <f t="shared" ref="X18:X19" si="6">D18+E18+F18+H18+G18+I18+J18+K18+L18-M18-N18-O18-P18-Q18-R18-T18-U18-V18-W18-S18</f>
        <v>338</v>
      </c>
      <c r="Y18" s="78"/>
      <c r="Z18" s="37"/>
    </row>
    <row r="19" spans="1:30" x14ac:dyDescent="0.3">
      <c r="A19" s="79">
        <f>A18+1</f>
        <v>12</v>
      </c>
      <c r="B19" s="80" t="s">
        <v>38</v>
      </c>
      <c r="C19" s="81" t="s">
        <v>40</v>
      </c>
      <c r="D19" s="82">
        <v>124</v>
      </c>
      <c r="E19" s="83"/>
      <c r="F19" s="84"/>
      <c r="G19" s="58">
        <f>VLOOKUP(C19,[1]레인보우코리아!C:Q,10,0)</f>
        <v>0</v>
      </c>
      <c r="H19" s="59">
        <f>VLOOKUP(C19,[1]신세계!D:O,9,0)+VLOOKUP(C19,[1]홈앤!C:N,9,0)+VLOOKUP(C19,[1]롯데!D:P,9,0)+VLOOKUP(C19,[1]현대!C:N,9,0)+VLOOKUP(C19,[1]GS!D:O,9,0)+VLOOKUP(C19,[1]CJ!D:O,9,0)+VLOOKUP(C19,[1]공영!D:O,9,0)</f>
        <v>0</v>
      </c>
      <c r="I19" s="77"/>
      <c r="J19" s="83"/>
      <c r="K19" s="58">
        <f>VLOOKUP(C19,'[1]사무실(B)'!C:M,6,0)</f>
        <v>0</v>
      </c>
      <c r="L19" s="61">
        <f>VLOOKUP(C19,'[1]사무실(B)'!C:M,7,0)</f>
        <v>0</v>
      </c>
      <c r="M19" s="85"/>
      <c r="N19" s="86"/>
      <c r="O19" s="86"/>
      <c r="P19" s="86"/>
      <c r="Q19" s="86">
        <v>0</v>
      </c>
      <c r="R19" s="86"/>
      <c r="S19" s="86"/>
      <c r="T19" s="86"/>
      <c r="U19" s="86"/>
      <c r="V19" s="86">
        <v>1</v>
      </c>
      <c r="W19" s="64">
        <f>VLOOKUP(C19,[1]신세계!D:O,4,0)+VLOOKUP(C19,[1]홈앤!C:N,4,0)+VLOOKUP(C19,[1]롯데!D:P,4,0)+VLOOKUP(C19,[1]현대!C:N,4,0)+VLOOKUP(C19,[1]GS!D:O,4,0)+VLOOKUP(C19,[1]CJ!D:O,4,0)+VLOOKUP(C19,[1]공영!D:O,4,0)</f>
        <v>0</v>
      </c>
      <c r="X19" s="52">
        <f t="shared" si="6"/>
        <v>123</v>
      </c>
      <c r="Y19" s="87"/>
      <c r="Z19" s="37"/>
    </row>
    <row r="20" spans="1:30" ht="14.25" thickBot="1" x14ac:dyDescent="0.35">
      <c r="A20" s="88"/>
      <c r="B20" s="31"/>
      <c r="C20" s="32" t="s">
        <v>41</v>
      </c>
      <c r="D20" s="33">
        <v>411</v>
      </c>
      <c r="E20" s="34">
        <f>E18+E19</f>
        <v>0</v>
      </c>
      <c r="F20" s="35">
        <f t="shared" ref="F20:J20" si="7">F18+F19</f>
        <v>0</v>
      </c>
      <c r="G20" s="35">
        <f t="shared" si="7"/>
        <v>0</v>
      </c>
      <c r="H20" s="35">
        <f t="shared" si="7"/>
        <v>0</v>
      </c>
      <c r="I20" s="35">
        <f t="shared" si="7"/>
        <v>0</v>
      </c>
      <c r="J20" s="35">
        <f t="shared" si="7"/>
        <v>0</v>
      </c>
      <c r="K20" s="35">
        <f>K18+K19</f>
        <v>54</v>
      </c>
      <c r="L20" s="33">
        <f t="shared" ref="L20:W20" si="8">L18+L19</f>
        <v>3</v>
      </c>
      <c r="M20" s="89">
        <f t="shared" si="8"/>
        <v>0</v>
      </c>
      <c r="N20" s="35">
        <f t="shared" si="8"/>
        <v>1</v>
      </c>
      <c r="O20" s="35">
        <f t="shared" si="8"/>
        <v>0</v>
      </c>
      <c r="P20" s="35">
        <f t="shared" si="8"/>
        <v>0</v>
      </c>
      <c r="Q20" s="35">
        <v>0</v>
      </c>
      <c r="R20" s="35">
        <f t="shared" si="8"/>
        <v>0</v>
      </c>
      <c r="S20" s="35">
        <f t="shared" si="8"/>
        <v>0</v>
      </c>
      <c r="T20" s="35">
        <f t="shared" si="8"/>
        <v>0</v>
      </c>
      <c r="U20" s="35">
        <f t="shared" si="8"/>
        <v>0</v>
      </c>
      <c r="V20" s="35">
        <f t="shared" si="8"/>
        <v>6</v>
      </c>
      <c r="W20" s="33">
        <f t="shared" si="8"/>
        <v>0</v>
      </c>
      <c r="X20" s="33">
        <f>X18+X19</f>
        <v>461</v>
      </c>
      <c r="Y20" s="90"/>
      <c r="Z20" s="37"/>
    </row>
    <row r="21" spans="1:30" ht="14.25" thickTop="1" x14ac:dyDescent="0.3">
      <c r="A21" s="91">
        <f>A19+1</f>
        <v>13</v>
      </c>
      <c r="B21" s="39" t="s">
        <v>42</v>
      </c>
      <c r="C21" s="40" t="s">
        <v>43</v>
      </c>
      <c r="D21" s="41">
        <v>2063</v>
      </c>
      <c r="E21" s="42"/>
      <c r="F21" s="43"/>
      <c r="G21" s="44">
        <f>VLOOKUP(C21,[1]레인보우코리아!C:Q,10,0)</f>
        <v>0</v>
      </c>
      <c r="H21" s="45">
        <f>VLOOKUP(C21,[1]신세계!D:O,9,0)+VLOOKUP(C21,[1]홈앤!C:N,9,0)+VLOOKUP(C21,[1]롯데!D:P,9,0)+VLOOKUP(C21,[1]현대!C:N,9,0)+VLOOKUP(C21,[1]GS!D:O,9,0)+VLOOKUP(C21,[1]CJ!D:O,9,0)+VLOOKUP(C21,[1]공영!D:O,9,0)</f>
        <v>0</v>
      </c>
      <c r="I21" s="46"/>
      <c r="J21" s="46"/>
      <c r="K21" s="47">
        <f>VLOOKUP(C21,'[1]사무실(B)'!C:M,6,0)</f>
        <v>6</v>
      </c>
      <c r="L21" s="48">
        <f>VLOOKUP(C21,'[1]사무실(B)'!C:M,7,0)</f>
        <v>0</v>
      </c>
      <c r="M21" s="49">
        <v>114</v>
      </c>
      <c r="N21" s="50"/>
      <c r="O21" s="50"/>
      <c r="P21" s="50"/>
      <c r="Q21" s="50">
        <v>0</v>
      </c>
      <c r="R21" s="50"/>
      <c r="S21" s="50"/>
      <c r="T21" s="50"/>
      <c r="U21" s="50"/>
      <c r="V21" s="50"/>
      <c r="W21" s="51">
        <f>VLOOKUP(C21,[1]신세계!D:O,4,0)+VLOOKUP(C21,[1]홈앤!C:N,4,0)+VLOOKUP(C21,[1]롯데!D:P,4,0)+VLOOKUP(C21,[1]현대!C:N,4,0)+VLOOKUP(C21,[1]GS!D:O,4,0)+VLOOKUP(C21,[1]CJ!D:O,4,0)+VLOOKUP(C21,[1]공영!D:O,4,0)</f>
        <v>0</v>
      </c>
      <c r="X21" s="92">
        <f t="shared" ref="X21:X22" si="9">D21+E21+F21+H21+G21+I21+J21+K21+L21-M21-N21-O21-P21-Q21-R21-T21-U21-V21-W21-S21</f>
        <v>1955</v>
      </c>
      <c r="Y21" s="53"/>
      <c r="AA21" s="54"/>
      <c r="AB21" s="54"/>
      <c r="AC21" s="54"/>
      <c r="AD21" s="54"/>
    </row>
    <row r="22" spans="1:30" x14ac:dyDescent="0.3">
      <c r="A22" s="91">
        <f>A21+1</f>
        <v>14</v>
      </c>
      <c r="B22" s="93" t="s">
        <v>42</v>
      </c>
      <c r="C22" s="94" t="s">
        <v>44</v>
      </c>
      <c r="D22" s="55">
        <v>32</v>
      </c>
      <c r="E22" s="56"/>
      <c r="F22" s="57"/>
      <c r="G22" s="58">
        <f>VLOOKUP(C22,[1]레인보우코리아!C:Q,10,0)</f>
        <v>0</v>
      </c>
      <c r="H22" s="59">
        <f>VLOOKUP(C22,[1]신세계!D:O,9,0)+VLOOKUP(C22,[1]홈앤!C:N,9,0)+VLOOKUP(C22,[1]롯데!D:P,9,0)+VLOOKUP(C22,[1]현대!C:N,9,0)+VLOOKUP(C22,[1]GS!D:O,9,0)+VLOOKUP(C22,[1]CJ!D:O,9,0)+VLOOKUP(C22,[1]공영!D:O,9,0)</f>
        <v>0</v>
      </c>
      <c r="I22" s="60"/>
      <c r="J22" s="60"/>
      <c r="K22" s="47">
        <f>VLOOKUP(C22,'[1]사무실(B)'!C:M,6,0)</f>
        <v>5</v>
      </c>
      <c r="L22" s="61">
        <f>VLOOKUP(C22,'[1]사무실(B)'!C:M,7,0)</f>
        <v>0</v>
      </c>
      <c r="M22" s="62"/>
      <c r="N22" s="63"/>
      <c r="O22" s="63"/>
      <c r="P22" s="63"/>
      <c r="Q22" s="63">
        <v>0</v>
      </c>
      <c r="R22" s="63"/>
      <c r="S22" s="63"/>
      <c r="T22" s="63"/>
      <c r="U22" s="63"/>
      <c r="V22" s="63"/>
      <c r="W22" s="64">
        <f>VLOOKUP(C22,[1]신세계!D:O,4,0)+VLOOKUP(C22,[1]홈앤!C:N,4,0)+VLOOKUP(C22,[1]롯데!D:P,4,0)+VLOOKUP(C22,[1]현대!C:N,4,0)+VLOOKUP(C22,[1]GS!D:O,4,0)+VLOOKUP(C22,[1]CJ!D:O,4,0)+VLOOKUP(C22,[1]공영!D:O,4,0)</f>
        <v>0</v>
      </c>
      <c r="X22" s="52">
        <f t="shared" si="9"/>
        <v>37</v>
      </c>
      <c r="Y22" s="65"/>
      <c r="AA22" s="54"/>
      <c r="AD22" s="54"/>
    </row>
    <row r="23" spans="1:30" ht="14.25" thickBot="1" x14ac:dyDescent="0.35">
      <c r="A23" s="66"/>
      <c r="B23" s="67"/>
      <c r="C23" s="68" t="s">
        <v>45</v>
      </c>
      <c r="D23" s="69">
        <v>2095</v>
      </c>
      <c r="E23" s="70">
        <f>E21+E22</f>
        <v>0</v>
      </c>
      <c r="F23" s="70">
        <f t="shared" ref="F23:W23" si="10">F21+F22</f>
        <v>0</v>
      </c>
      <c r="G23" s="70">
        <f t="shared" si="10"/>
        <v>0</v>
      </c>
      <c r="H23" s="70">
        <f t="shared" si="10"/>
        <v>0</v>
      </c>
      <c r="I23" s="70">
        <f t="shared" si="10"/>
        <v>0</v>
      </c>
      <c r="J23" s="70">
        <f t="shared" si="10"/>
        <v>0</v>
      </c>
      <c r="K23" s="70">
        <f>K21+K22</f>
        <v>11</v>
      </c>
      <c r="L23" s="70">
        <f t="shared" si="10"/>
        <v>0</v>
      </c>
      <c r="M23" s="70">
        <f t="shared" si="10"/>
        <v>114</v>
      </c>
      <c r="N23" s="70">
        <f t="shared" si="10"/>
        <v>0</v>
      </c>
      <c r="O23" s="70">
        <f t="shared" si="10"/>
        <v>0</v>
      </c>
      <c r="P23" s="70">
        <f t="shared" si="10"/>
        <v>0</v>
      </c>
      <c r="Q23" s="70">
        <v>0</v>
      </c>
      <c r="R23" s="70">
        <f t="shared" si="10"/>
        <v>0</v>
      </c>
      <c r="S23" s="70">
        <f t="shared" si="10"/>
        <v>0</v>
      </c>
      <c r="T23" s="70">
        <f t="shared" si="10"/>
        <v>0</v>
      </c>
      <c r="U23" s="70">
        <f t="shared" si="10"/>
        <v>0</v>
      </c>
      <c r="V23" s="70">
        <f t="shared" si="10"/>
        <v>0</v>
      </c>
      <c r="W23" s="70">
        <f t="shared" si="10"/>
        <v>0</v>
      </c>
      <c r="X23" s="71">
        <f>X21+X22</f>
        <v>1992</v>
      </c>
      <c r="Y23" s="36"/>
      <c r="Z23" s="37"/>
    </row>
    <row r="24" spans="1:30" ht="14.25" thickTop="1" x14ac:dyDescent="0.3">
      <c r="A24" s="95">
        <f>A22+1</f>
        <v>15</v>
      </c>
      <c r="B24" s="96" t="s">
        <v>46</v>
      </c>
      <c r="C24" s="97" t="s">
        <v>47</v>
      </c>
      <c r="D24" s="98">
        <v>153</v>
      </c>
      <c r="E24" s="77"/>
      <c r="F24" s="99"/>
      <c r="G24" s="58">
        <f>VLOOKUP(C24,[1]레인보우코리아!C:Q,10,0)</f>
        <v>0</v>
      </c>
      <c r="H24" s="59">
        <f>VLOOKUP(C24,[1]신세계!D:O,9,0)+VLOOKUP(C24,[1]홈앤!C:N,9,0)+VLOOKUP(C24,[1]롯데!D:P,9,0)+VLOOKUP(C24,[1]현대!C:N,9,0)+VLOOKUP(C24,[1]GS!D:O,9,0)+VLOOKUP(C24,[1]CJ!D:O,9,0)+VLOOKUP(C24,[1]공영!D:O,9,0)</f>
        <v>0</v>
      </c>
      <c r="I24" s="77"/>
      <c r="J24" s="77"/>
      <c r="K24" s="58">
        <f>VLOOKUP(C24,'[1]사무실(B)'!C:M,6,0)</f>
        <v>2</v>
      </c>
      <c r="L24" s="61">
        <f>VLOOKUP(C24,'[1]사무실(B)'!C:M,7,0)</f>
        <v>0</v>
      </c>
      <c r="M24" s="100"/>
      <c r="N24" s="101"/>
      <c r="O24" s="101"/>
      <c r="P24" s="101"/>
      <c r="Q24" s="101">
        <v>0</v>
      </c>
      <c r="R24" s="101"/>
      <c r="S24" s="101"/>
      <c r="T24" s="101"/>
      <c r="U24" s="101">
        <v>4</v>
      </c>
      <c r="V24" s="101">
        <v>5</v>
      </c>
      <c r="W24" s="64">
        <f>VLOOKUP(C24,[1]신세계!D:O,4,0)+VLOOKUP(C24,[1]홈앤!C:N,4,0)+VLOOKUP(C24,[1]롯데!D:P,4,0)+VLOOKUP(C24,[1]현대!C:N,4,0)+VLOOKUP(C24,[1]GS!D:O,4,0)+VLOOKUP(C24,[1]CJ!D:O,4,0)+VLOOKUP(C24,[1]공영!D:O,4,0)</f>
        <v>0</v>
      </c>
      <c r="X24" s="52">
        <f>D24+E24+F24+H24+G24+I24+J24+K24+L24-M24-N24-O24-P24-Q24-R24-T24-U24-V24-W24-S24</f>
        <v>146</v>
      </c>
      <c r="Y24" s="102"/>
      <c r="Z24" s="37"/>
    </row>
    <row r="25" spans="1:30" x14ac:dyDescent="0.3">
      <c r="A25" s="72">
        <f t="shared" ref="A25:A29" si="11">A24+1</f>
        <v>16</v>
      </c>
      <c r="B25" s="73" t="s">
        <v>46</v>
      </c>
      <c r="C25" s="74" t="s">
        <v>48</v>
      </c>
      <c r="D25" s="75">
        <v>123</v>
      </c>
      <c r="E25" s="60"/>
      <c r="F25" s="76"/>
      <c r="G25" s="58">
        <f>VLOOKUP(C25,[1]레인보우코리아!C:Q,10,0)</f>
        <v>0</v>
      </c>
      <c r="H25" s="59">
        <f>VLOOKUP(C25,[1]신세계!D:O,9,0)+VLOOKUP(C25,[1]홈앤!C:N,9,0)+VLOOKUP(C25,[1]롯데!D:P,9,0)+VLOOKUP(C25,[1]현대!C:N,9,0)+VLOOKUP(C25,[1]GS!D:O,9,0)+VLOOKUP(C25,[1]CJ!D:O,9,0)+VLOOKUP(C25,[1]공영!D:O,9,0)</f>
        <v>0</v>
      </c>
      <c r="I25" s="77"/>
      <c r="J25" s="60"/>
      <c r="K25" s="58">
        <f>VLOOKUP(C25,'[1]사무실(B)'!C:M,6,0)</f>
        <v>2</v>
      </c>
      <c r="L25" s="61">
        <f>VLOOKUP(C25,'[1]사무실(B)'!C:M,7,0)</f>
        <v>0</v>
      </c>
      <c r="M25" s="56"/>
      <c r="N25" s="63"/>
      <c r="O25" s="63"/>
      <c r="P25" s="63"/>
      <c r="Q25" s="63">
        <v>0</v>
      </c>
      <c r="R25" s="63"/>
      <c r="S25" s="63"/>
      <c r="T25" s="63"/>
      <c r="U25" s="63">
        <v>1</v>
      </c>
      <c r="V25" s="101">
        <v>5</v>
      </c>
      <c r="W25" s="64">
        <f>VLOOKUP(C25,[1]신세계!D:O,4,0)+VLOOKUP(C25,[1]홈앤!C:N,4,0)+VLOOKUP(C25,[1]롯데!D:P,4,0)+VLOOKUP(C25,[1]현대!C:N,4,0)+VLOOKUP(C25,[1]GS!D:O,4,0)+VLOOKUP(C25,[1]CJ!D:O,4,0)+VLOOKUP(C25,[1]공영!D:O,4,0)</f>
        <v>0</v>
      </c>
      <c r="X25" s="52">
        <f t="shared" ref="X25:X30" si="12">D25+E25+F25+H25+G25+I25+J25+K25+L25-M25-N25-O25-P25-Q25-R25-T25-U25-V25-W25-S25</f>
        <v>119</v>
      </c>
      <c r="Y25" s="78"/>
      <c r="Z25" s="37"/>
    </row>
    <row r="26" spans="1:30" x14ac:dyDescent="0.3">
      <c r="A26" s="95">
        <f t="shared" si="11"/>
        <v>17</v>
      </c>
      <c r="B26" s="96" t="s">
        <v>46</v>
      </c>
      <c r="C26" s="97" t="s">
        <v>49</v>
      </c>
      <c r="D26" s="98">
        <v>207</v>
      </c>
      <c r="E26" s="77"/>
      <c r="F26" s="99"/>
      <c r="G26" s="58">
        <f>VLOOKUP(C26,[1]레인보우코리아!C:Q,10,0)</f>
        <v>0</v>
      </c>
      <c r="H26" s="59">
        <f>VLOOKUP(C26,[1]신세계!D:O,9,0)+VLOOKUP(C26,[1]홈앤!C:N,9,0)+VLOOKUP(C26,[1]롯데!D:P,9,0)+VLOOKUP(C26,[1]현대!C:N,9,0)+VLOOKUP(C26,[1]GS!D:O,9,0)+VLOOKUP(C26,[1]CJ!D:O,9,0)+VLOOKUP(C26,[1]공영!D:O,9,0)</f>
        <v>0</v>
      </c>
      <c r="I26" s="77"/>
      <c r="J26" s="77"/>
      <c r="K26" s="58">
        <f>VLOOKUP(C26,'[1]사무실(B)'!C:M,6,0)</f>
        <v>2</v>
      </c>
      <c r="L26" s="61">
        <f>VLOOKUP(C26,'[1]사무실(B)'!C:M,7,0)</f>
        <v>0</v>
      </c>
      <c r="M26" s="100"/>
      <c r="N26" s="101"/>
      <c r="O26" s="101"/>
      <c r="P26" s="101"/>
      <c r="Q26" s="101">
        <v>0</v>
      </c>
      <c r="R26" s="101"/>
      <c r="S26" s="101"/>
      <c r="T26" s="101"/>
      <c r="U26" s="101">
        <v>3</v>
      </c>
      <c r="V26" s="101">
        <v>5</v>
      </c>
      <c r="W26" s="64">
        <f>VLOOKUP(C26,[1]신세계!D:O,4,0)+VLOOKUP(C26,[1]홈앤!C:N,4,0)+VLOOKUP(C26,[1]롯데!D:P,4,0)+VLOOKUP(C26,[1]현대!C:N,4,0)+VLOOKUP(C26,[1]GS!D:O,4,0)+VLOOKUP(C26,[1]CJ!D:O,4,0)+VLOOKUP(C26,[1]공영!D:O,4,0)</f>
        <v>0</v>
      </c>
      <c r="X26" s="52">
        <f t="shared" si="12"/>
        <v>201</v>
      </c>
      <c r="Y26" s="102"/>
      <c r="Z26" s="37"/>
    </row>
    <row r="27" spans="1:30" x14ac:dyDescent="0.3">
      <c r="A27" s="72">
        <f t="shared" si="11"/>
        <v>18</v>
      </c>
      <c r="B27" s="73" t="s">
        <v>46</v>
      </c>
      <c r="C27" s="74" t="s">
        <v>50</v>
      </c>
      <c r="D27" s="75">
        <v>373</v>
      </c>
      <c r="E27" s="60"/>
      <c r="F27" s="76"/>
      <c r="G27" s="58">
        <f>VLOOKUP(C27,[1]레인보우코리아!C:Q,10,0)</f>
        <v>0</v>
      </c>
      <c r="H27" s="59">
        <f>VLOOKUP(C27,[1]신세계!D:O,9,0)+VLOOKUP(C27,[1]홈앤!C:N,9,0)+VLOOKUP(C27,[1]롯데!D:P,9,0)+VLOOKUP(C27,[1]현대!C:N,9,0)+VLOOKUP(C27,[1]GS!D:O,9,0)+VLOOKUP(C27,[1]CJ!D:O,9,0)+VLOOKUP(C27,[1]공영!D:O,9,0)</f>
        <v>0</v>
      </c>
      <c r="I27" s="77"/>
      <c r="J27" s="60"/>
      <c r="K27" s="58">
        <f>VLOOKUP(C27,'[1]사무실(B)'!C:M,6,0)</f>
        <v>2</v>
      </c>
      <c r="L27" s="61">
        <f>VLOOKUP(C27,'[1]사무실(B)'!C:M,7,0)</f>
        <v>0</v>
      </c>
      <c r="M27" s="56"/>
      <c r="N27" s="63"/>
      <c r="O27" s="63"/>
      <c r="P27" s="63"/>
      <c r="Q27" s="63">
        <v>0</v>
      </c>
      <c r="R27" s="63"/>
      <c r="S27" s="63"/>
      <c r="T27" s="63"/>
      <c r="U27" s="63"/>
      <c r="V27" s="101">
        <v>5</v>
      </c>
      <c r="W27" s="64">
        <f>VLOOKUP(C27,[1]신세계!D:O,4,0)+VLOOKUP(C27,[1]홈앤!C:N,4,0)+VLOOKUP(C27,[1]롯데!D:P,4,0)+VLOOKUP(C27,[1]현대!C:N,4,0)+VLOOKUP(C27,[1]GS!D:O,4,0)+VLOOKUP(C27,[1]CJ!D:O,4,0)+VLOOKUP(C27,[1]공영!D:O,4,0)</f>
        <v>0</v>
      </c>
      <c r="X27" s="52">
        <f t="shared" si="12"/>
        <v>370</v>
      </c>
      <c r="Y27" s="78"/>
      <c r="Z27" s="37"/>
    </row>
    <row r="28" spans="1:30" x14ac:dyDescent="0.3">
      <c r="A28" s="95">
        <f t="shared" si="11"/>
        <v>19</v>
      </c>
      <c r="B28" s="96" t="s">
        <v>46</v>
      </c>
      <c r="C28" s="97" t="s">
        <v>51</v>
      </c>
      <c r="D28" s="98">
        <v>123</v>
      </c>
      <c r="E28" s="77"/>
      <c r="F28" s="99"/>
      <c r="G28" s="58">
        <f>VLOOKUP(C28,[1]레인보우코리아!C:Q,10,0)</f>
        <v>0</v>
      </c>
      <c r="H28" s="59">
        <f>VLOOKUP(C28,[1]신세계!D:O,9,0)+VLOOKUP(C28,[1]홈앤!C:N,9,0)+VLOOKUP(C28,[1]롯데!D:P,9,0)+VLOOKUP(C28,[1]현대!C:N,9,0)+VLOOKUP(C28,[1]GS!D:O,9,0)+VLOOKUP(C28,[1]CJ!D:O,9,0)+VLOOKUP(C28,[1]공영!D:O,9,0)</f>
        <v>0</v>
      </c>
      <c r="I28" s="77"/>
      <c r="J28" s="77"/>
      <c r="K28" s="58">
        <f>VLOOKUP(C28,'[1]사무실(B)'!C:M,6,0)</f>
        <v>2</v>
      </c>
      <c r="L28" s="61">
        <f>VLOOKUP(C28,'[1]사무실(B)'!C:M,7,0)</f>
        <v>0</v>
      </c>
      <c r="M28" s="100"/>
      <c r="N28" s="101"/>
      <c r="O28" s="101"/>
      <c r="P28" s="101"/>
      <c r="Q28" s="101">
        <v>0</v>
      </c>
      <c r="R28" s="101"/>
      <c r="S28" s="101"/>
      <c r="T28" s="101"/>
      <c r="U28" s="101">
        <v>2</v>
      </c>
      <c r="V28" s="101"/>
      <c r="W28" s="64">
        <f>VLOOKUP(C28,[1]신세계!D:O,4,0)+VLOOKUP(C28,[1]홈앤!C:N,4,0)+VLOOKUP(C28,[1]롯데!D:P,4,0)+VLOOKUP(C28,[1]현대!C:N,4,0)+VLOOKUP(C28,[1]GS!D:O,4,0)+VLOOKUP(C28,[1]CJ!D:O,4,0)+VLOOKUP(C28,[1]공영!D:O,4,0)</f>
        <v>0</v>
      </c>
      <c r="X28" s="52">
        <f t="shared" si="12"/>
        <v>123</v>
      </c>
      <c r="Y28" s="102"/>
      <c r="Z28" s="37"/>
    </row>
    <row r="29" spans="1:30" x14ac:dyDescent="0.3">
      <c r="A29" s="72">
        <f t="shared" si="11"/>
        <v>20</v>
      </c>
      <c r="B29" s="73" t="s">
        <v>46</v>
      </c>
      <c r="C29" s="74" t="s">
        <v>52</v>
      </c>
      <c r="D29" s="75">
        <v>91</v>
      </c>
      <c r="E29" s="60"/>
      <c r="F29" s="76"/>
      <c r="G29" s="58">
        <f>VLOOKUP(C29,[1]레인보우코리아!C:Q,10,0)</f>
        <v>0</v>
      </c>
      <c r="H29" s="59">
        <f>VLOOKUP(C29,[1]신세계!D:O,9,0)+VLOOKUP(C29,[1]홈앤!C:N,9,0)+VLOOKUP(C29,[1]롯데!D:P,9,0)+VLOOKUP(C29,[1]현대!C:N,9,0)+VLOOKUP(C29,[1]GS!D:O,9,0)+VLOOKUP(C29,[1]CJ!D:O,9,0)+VLOOKUP(C29,[1]공영!D:O,9,0)</f>
        <v>0</v>
      </c>
      <c r="I29" s="77"/>
      <c r="J29" s="60"/>
      <c r="K29" s="58">
        <f>VLOOKUP(C29,'[1]사무실(B)'!C:M,6,0)</f>
        <v>2</v>
      </c>
      <c r="L29" s="61">
        <f>VLOOKUP(C29,'[1]사무실(B)'!C:M,7,0)</f>
        <v>0</v>
      </c>
      <c r="M29" s="56"/>
      <c r="N29" s="63"/>
      <c r="O29" s="63"/>
      <c r="P29" s="63"/>
      <c r="Q29" s="63">
        <v>0</v>
      </c>
      <c r="R29" s="63"/>
      <c r="S29" s="63"/>
      <c r="T29" s="63"/>
      <c r="U29" s="63"/>
      <c r="V29" s="101"/>
      <c r="W29" s="64">
        <f>VLOOKUP(C29,[1]신세계!D:O,4,0)+VLOOKUP(C29,[1]홈앤!C:N,4,0)+VLOOKUP(C29,[1]롯데!D:P,4,0)+VLOOKUP(C29,[1]현대!C:N,4,0)+VLOOKUP(C29,[1]GS!D:O,4,0)+VLOOKUP(C29,[1]CJ!D:O,4,0)+VLOOKUP(C29,[1]공영!D:O,4,0)</f>
        <v>0</v>
      </c>
      <c r="X29" s="52">
        <f t="shared" si="12"/>
        <v>93</v>
      </c>
      <c r="Y29" s="78"/>
      <c r="Z29" s="37"/>
    </row>
    <row r="30" spans="1:30" x14ac:dyDescent="0.3">
      <c r="A30" s="72">
        <f>A29+1</f>
        <v>21</v>
      </c>
      <c r="B30" s="80" t="s">
        <v>46</v>
      </c>
      <c r="C30" s="81" t="s">
        <v>53</v>
      </c>
      <c r="D30" s="82">
        <v>72</v>
      </c>
      <c r="E30" s="83"/>
      <c r="F30" s="84"/>
      <c r="G30" s="58">
        <f>VLOOKUP(C30,[1]레인보우코리아!C:Q,10,0)</f>
        <v>0</v>
      </c>
      <c r="H30" s="59">
        <f>VLOOKUP(C30,[1]신세계!D:O,9,0)+VLOOKUP(C30,[1]홈앤!C:N,9,0)+VLOOKUP(C30,[1]롯데!D:P,9,0)+VLOOKUP(C30,[1]현대!C:N,9,0)+VLOOKUP(C30,[1]GS!D:O,9,0)+VLOOKUP(C30,[1]CJ!D:O,9,0)+VLOOKUP(C30,[1]공영!D:O,9,0)</f>
        <v>0</v>
      </c>
      <c r="I30" s="77"/>
      <c r="J30" s="83"/>
      <c r="K30" s="58">
        <f>VLOOKUP(C30,'[1]사무실(B)'!C:M,6,0)</f>
        <v>2</v>
      </c>
      <c r="L30" s="61">
        <f>VLOOKUP(C30,'[1]사무실(B)'!C:M,7,0)</f>
        <v>0</v>
      </c>
      <c r="M30" s="85"/>
      <c r="N30" s="86"/>
      <c r="O30" s="86"/>
      <c r="P30" s="86"/>
      <c r="Q30" s="86">
        <v>1</v>
      </c>
      <c r="R30" s="86"/>
      <c r="S30" s="86"/>
      <c r="T30" s="86"/>
      <c r="U30" s="86">
        <v>38</v>
      </c>
      <c r="V30" s="101"/>
      <c r="W30" s="64">
        <f>VLOOKUP(C30,[1]신세계!D:O,4,0)+VLOOKUP(C30,[1]홈앤!C:N,4,0)+VLOOKUP(C30,[1]롯데!D:P,4,0)+VLOOKUP(C30,[1]현대!C:N,4,0)+VLOOKUP(C30,[1]GS!D:O,4,0)+VLOOKUP(C30,[1]CJ!D:O,4,0)+VLOOKUP(C30,[1]공영!D:O,4,0)</f>
        <v>0</v>
      </c>
      <c r="X30" s="52">
        <f t="shared" si="12"/>
        <v>35</v>
      </c>
      <c r="Y30" s="87"/>
      <c r="Z30" s="37"/>
    </row>
    <row r="31" spans="1:30" ht="14.25" thickBot="1" x14ac:dyDescent="0.35">
      <c r="A31" s="88"/>
      <c r="B31" s="31"/>
      <c r="C31" s="32" t="s">
        <v>54</v>
      </c>
      <c r="D31" s="33">
        <v>1142</v>
      </c>
      <c r="E31" s="34">
        <f>SUM(E24:E30)</f>
        <v>0</v>
      </c>
      <c r="F31" s="35">
        <f t="shared" ref="F31:W31" si="13">SUM(F24:F30)</f>
        <v>0</v>
      </c>
      <c r="G31" s="35">
        <f t="shared" si="13"/>
        <v>0</v>
      </c>
      <c r="H31" s="35">
        <f t="shared" si="13"/>
        <v>0</v>
      </c>
      <c r="I31" s="35">
        <f t="shared" si="13"/>
        <v>0</v>
      </c>
      <c r="J31" s="35">
        <f t="shared" si="13"/>
        <v>0</v>
      </c>
      <c r="K31" s="35">
        <f t="shared" si="13"/>
        <v>14</v>
      </c>
      <c r="L31" s="33">
        <f t="shared" si="13"/>
        <v>0</v>
      </c>
      <c r="M31" s="89">
        <f t="shared" si="13"/>
        <v>0</v>
      </c>
      <c r="N31" s="35">
        <f t="shared" si="13"/>
        <v>0</v>
      </c>
      <c r="O31" s="35">
        <f t="shared" si="13"/>
        <v>0</v>
      </c>
      <c r="P31" s="35">
        <f t="shared" si="13"/>
        <v>0</v>
      </c>
      <c r="Q31" s="35">
        <v>1</v>
      </c>
      <c r="R31" s="35">
        <f t="shared" si="13"/>
        <v>0</v>
      </c>
      <c r="S31" s="35">
        <f t="shared" si="13"/>
        <v>0</v>
      </c>
      <c r="T31" s="35">
        <f t="shared" si="13"/>
        <v>0</v>
      </c>
      <c r="U31" s="35">
        <f t="shared" si="13"/>
        <v>48</v>
      </c>
      <c r="V31" s="35">
        <f t="shared" si="13"/>
        <v>20</v>
      </c>
      <c r="W31" s="33">
        <f t="shared" si="13"/>
        <v>0</v>
      </c>
      <c r="X31" s="33">
        <f>SUM(X24:X30)</f>
        <v>1087</v>
      </c>
      <c r="Y31" s="90"/>
      <c r="Z31" s="37"/>
    </row>
    <row r="32" spans="1:30" ht="14.25" thickTop="1" x14ac:dyDescent="0.3">
      <c r="A32" s="38">
        <f>A30+1</f>
        <v>22</v>
      </c>
      <c r="B32" s="103" t="s">
        <v>55</v>
      </c>
      <c r="C32" s="104" t="s">
        <v>56</v>
      </c>
      <c r="D32" s="41">
        <v>1906</v>
      </c>
      <c r="E32" s="42"/>
      <c r="F32" s="43"/>
      <c r="G32" s="44">
        <f>[1]레인보우코리아!L32</f>
        <v>585</v>
      </c>
      <c r="H32" s="45">
        <f>[1]신세계!L32+[1]홈앤!K32+[1]롯데!L32+[1]현대!K32+[1]GS!L32+[1]CJ!L32</f>
        <v>0</v>
      </c>
      <c r="I32" s="46"/>
      <c r="J32" s="46"/>
      <c r="K32" s="47">
        <f>'[1]사무실(B)'!H32</f>
        <v>0</v>
      </c>
      <c r="L32" s="48">
        <f>'[1]사무실(B)'!I32</f>
        <v>0</v>
      </c>
      <c r="M32" s="49"/>
      <c r="N32" s="50"/>
      <c r="O32" s="50"/>
      <c r="P32" s="50"/>
      <c r="Q32" s="50">
        <v>27</v>
      </c>
      <c r="R32" s="50"/>
      <c r="S32" s="50"/>
      <c r="T32" s="50"/>
      <c r="U32" s="50"/>
      <c r="V32" s="50">
        <v>15</v>
      </c>
      <c r="W32" s="51">
        <f>[1]신세계!G32+[1]홈앤!F32+[1]롯데!G32+[1]현대!F32+[1]GS!G32+[1]CJ!G32</f>
        <v>0</v>
      </c>
      <c r="X32" s="92">
        <f t="shared" ref="X32:X37" si="14">D32+E32+F32+H32+G32+I32+J32+K32+L32-M32-N32-O32-P32-Q32-R32-T32-U32-V32-W32-S32</f>
        <v>2449</v>
      </c>
      <c r="Y32" s="53"/>
      <c r="AA32" s="54"/>
      <c r="AB32" s="54"/>
      <c r="AC32" s="54"/>
      <c r="AD32" s="54"/>
    </row>
    <row r="33" spans="1:30" x14ac:dyDescent="0.3">
      <c r="A33" s="38">
        <f>A32+1</f>
        <v>23</v>
      </c>
      <c r="B33" s="39" t="s">
        <v>55</v>
      </c>
      <c r="C33" s="40" t="s">
        <v>57</v>
      </c>
      <c r="D33" s="55">
        <v>33</v>
      </c>
      <c r="E33" s="56"/>
      <c r="F33" s="57"/>
      <c r="G33" s="58">
        <f>[1]레인보우코리아!L33</f>
        <v>117</v>
      </c>
      <c r="H33" s="59">
        <f>[1]신세계!L33+[1]홈앤!K33+[1]롯데!L33+[1]현대!K33+[1]GS!L33+[1]CJ!L33</f>
        <v>0</v>
      </c>
      <c r="I33" s="60"/>
      <c r="J33" s="60"/>
      <c r="K33" s="47">
        <f>'[1]사무실(B)'!H33</f>
        <v>0</v>
      </c>
      <c r="L33" s="61">
        <f>'[1]사무실(B)'!I33</f>
        <v>0</v>
      </c>
      <c r="M33" s="62"/>
      <c r="N33" s="63"/>
      <c r="O33" s="63"/>
      <c r="P33" s="63"/>
      <c r="Q33" s="63">
        <v>1</v>
      </c>
      <c r="R33" s="63"/>
      <c r="S33" s="63"/>
      <c r="T33" s="63"/>
      <c r="U33" s="63"/>
      <c r="V33" s="63"/>
      <c r="W33" s="64">
        <f>[1]신세계!G33+[1]홈앤!F33+[1]롯데!G33+[1]현대!F33+[1]GS!G33+[1]CJ!G33</f>
        <v>0</v>
      </c>
      <c r="X33" s="52">
        <f t="shared" si="14"/>
        <v>149</v>
      </c>
      <c r="Y33" s="65"/>
      <c r="AA33" s="54"/>
      <c r="AD33" s="54"/>
    </row>
    <row r="34" spans="1:30" x14ac:dyDescent="0.3">
      <c r="A34" s="91">
        <f>A33+1</f>
        <v>24</v>
      </c>
      <c r="B34" s="39" t="s">
        <v>58</v>
      </c>
      <c r="C34" s="40" t="s">
        <v>59</v>
      </c>
      <c r="D34" s="55">
        <v>171</v>
      </c>
      <c r="E34" s="56"/>
      <c r="F34" s="57"/>
      <c r="G34" s="58">
        <f>[1]레인보우코리아!L34</f>
        <v>385</v>
      </c>
      <c r="H34" s="59">
        <f>[1]신세계!L34+[1]홈앤!K34+[1]롯데!L34+[1]현대!K34+[1]GS!L34+[1]CJ!L34</f>
        <v>0</v>
      </c>
      <c r="I34" s="60"/>
      <c r="J34" s="60"/>
      <c r="K34" s="47">
        <f>'[1]사무실(B)'!H34</f>
        <v>0</v>
      </c>
      <c r="L34" s="61">
        <f>'[1]사무실(B)'!I34</f>
        <v>0</v>
      </c>
      <c r="M34" s="62"/>
      <c r="N34" s="63"/>
      <c r="O34" s="63"/>
      <c r="P34" s="63"/>
      <c r="Q34" s="56">
        <v>12</v>
      </c>
      <c r="R34" s="63"/>
      <c r="S34" s="63"/>
      <c r="T34" s="63"/>
      <c r="U34" s="63">
        <v>12</v>
      </c>
      <c r="V34" s="63"/>
      <c r="W34" s="64">
        <f>[1]신세계!G34+[1]홈앤!F34+[1]롯데!G34+[1]현대!F34+[1]GS!G34+[1]CJ!G34</f>
        <v>0</v>
      </c>
      <c r="X34" s="52">
        <f t="shared" si="14"/>
        <v>532</v>
      </c>
      <c r="Y34" s="105"/>
      <c r="AA34" s="54"/>
      <c r="AB34" s="54"/>
      <c r="AC34" s="54"/>
      <c r="AD34" s="54"/>
    </row>
    <row r="35" spans="1:30" x14ac:dyDescent="0.3">
      <c r="A35" s="91">
        <f t="shared" ref="A35:A37" si="15">A34+1</f>
        <v>25</v>
      </c>
      <c r="B35" s="39" t="s">
        <v>58</v>
      </c>
      <c r="C35" s="40" t="s">
        <v>60</v>
      </c>
      <c r="D35" s="55">
        <v>299</v>
      </c>
      <c r="E35" s="56"/>
      <c r="F35" s="57"/>
      <c r="G35" s="58">
        <f>[1]레인보우코리아!L35</f>
        <v>0</v>
      </c>
      <c r="H35" s="59">
        <f>[1]신세계!L35+[1]홈앤!K35+[1]롯데!L35+[1]현대!K35+[1]GS!L35+[1]CJ!L35</f>
        <v>0</v>
      </c>
      <c r="I35" s="60"/>
      <c r="J35" s="60"/>
      <c r="K35" s="47">
        <f>'[1]사무실(B)'!H35</f>
        <v>0</v>
      </c>
      <c r="L35" s="61">
        <f>'[1]사무실(B)'!I35</f>
        <v>0</v>
      </c>
      <c r="M35" s="62"/>
      <c r="N35" s="63"/>
      <c r="O35" s="63"/>
      <c r="P35" s="63"/>
      <c r="Q35" s="56">
        <v>8</v>
      </c>
      <c r="R35" s="63"/>
      <c r="S35" s="63"/>
      <c r="T35" s="63"/>
      <c r="U35" s="63"/>
      <c r="V35" s="63"/>
      <c r="W35" s="64">
        <f>[1]신세계!G35+[1]홈앤!F35+[1]롯데!G35+[1]현대!F35+[1]GS!G35+[1]CJ!G35</f>
        <v>0</v>
      </c>
      <c r="X35" s="52">
        <f t="shared" si="14"/>
        <v>291</v>
      </c>
      <c r="Y35" s="106"/>
      <c r="AA35" s="54"/>
      <c r="AB35" s="54"/>
      <c r="AC35" s="54"/>
      <c r="AD35" s="54"/>
    </row>
    <row r="36" spans="1:30" x14ac:dyDescent="0.3">
      <c r="A36" s="91">
        <f t="shared" si="15"/>
        <v>26</v>
      </c>
      <c r="B36" s="39" t="s">
        <v>58</v>
      </c>
      <c r="C36" s="40" t="s">
        <v>61</v>
      </c>
      <c r="D36" s="55">
        <v>250</v>
      </c>
      <c r="E36" s="56"/>
      <c r="F36" s="57"/>
      <c r="G36" s="58">
        <f>[1]레인보우코리아!L36</f>
        <v>0</v>
      </c>
      <c r="H36" s="59">
        <f>[1]신세계!L36+[1]홈앤!K36+[1]롯데!L36+[1]현대!K36+[1]GS!L36+[1]CJ!L36</f>
        <v>0</v>
      </c>
      <c r="I36" s="60"/>
      <c r="J36" s="60"/>
      <c r="K36" s="47">
        <f>'[1]사무실(B)'!H36</f>
        <v>0</v>
      </c>
      <c r="L36" s="61">
        <f>'[1]사무실(B)'!I36</f>
        <v>0</v>
      </c>
      <c r="M36" s="62"/>
      <c r="N36" s="63"/>
      <c r="O36" s="63"/>
      <c r="P36" s="63"/>
      <c r="Q36" s="56">
        <v>4</v>
      </c>
      <c r="R36" s="63"/>
      <c r="S36" s="63"/>
      <c r="T36" s="63"/>
      <c r="U36" s="63"/>
      <c r="V36" s="63"/>
      <c r="W36" s="64">
        <f>[1]신세계!G36+[1]홈앤!F36+[1]롯데!G36+[1]현대!F36+[1]GS!G36+[1]CJ!G36</f>
        <v>0</v>
      </c>
      <c r="X36" s="52">
        <f t="shared" si="14"/>
        <v>246</v>
      </c>
      <c r="Y36" s="106"/>
      <c r="AA36" s="54"/>
      <c r="AB36" s="54"/>
      <c r="AC36" s="54"/>
      <c r="AD36" s="54"/>
    </row>
    <row r="37" spans="1:30" x14ac:dyDescent="0.3">
      <c r="A37" s="91">
        <f t="shared" si="15"/>
        <v>27</v>
      </c>
      <c r="B37" s="93" t="s">
        <v>58</v>
      </c>
      <c r="C37" s="94" t="s">
        <v>62</v>
      </c>
      <c r="D37" s="107">
        <v>577</v>
      </c>
      <c r="E37" s="85"/>
      <c r="F37" s="108"/>
      <c r="G37" s="109">
        <f>[1]레인보우코리아!L37</f>
        <v>0</v>
      </c>
      <c r="H37" s="110">
        <f>[1]신세계!L37+[1]홈앤!K37+[1]롯데!L37+[1]현대!K37+[1]GS!L37+[1]CJ!L37</f>
        <v>0</v>
      </c>
      <c r="I37" s="83"/>
      <c r="J37" s="83"/>
      <c r="K37" s="47">
        <f>'[1]사무실(B)'!H37</f>
        <v>0</v>
      </c>
      <c r="L37" s="111">
        <f>'[1]사무실(B)'!I37</f>
        <v>0</v>
      </c>
      <c r="M37" s="112"/>
      <c r="N37" s="86"/>
      <c r="O37" s="86"/>
      <c r="P37" s="86"/>
      <c r="Q37" s="85">
        <v>10</v>
      </c>
      <c r="R37" s="86"/>
      <c r="S37" s="86"/>
      <c r="T37" s="86"/>
      <c r="U37" s="86"/>
      <c r="V37" s="86"/>
      <c r="W37" s="113">
        <f>[1]신세계!G37+[1]홈앤!F37+[1]롯데!G37+[1]현대!F37+[1]GS!G37+[1]CJ!G37</f>
        <v>0</v>
      </c>
      <c r="X37" s="114">
        <f t="shared" si="14"/>
        <v>567</v>
      </c>
      <c r="Y37" s="106"/>
      <c r="AA37" s="54"/>
      <c r="AB37" s="54"/>
      <c r="AC37" s="54"/>
      <c r="AD37" s="54"/>
    </row>
    <row r="38" spans="1:30" ht="14.25" thickBot="1" x14ac:dyDescent="0.35">
      <c r="A38" s="66"/>
      <c r="B38" s="67" t="s">
        <v>55</v>
      </c>
      <c r="C38" s="68" t="s">
        <v>63</v>
      </c>
      <c r="D38" s="69">
        <v>3236</v>
      </c>
      <c r="E38" s="70">
        <f t="shared" ref="E38:W38" si="16">SUM(E32:E37)</f>
        <v>0</v>
      </c>
      <c r="F38" s="115">
        <f t="shared" si="16"/>
        <v>0</v>
      </c>
      <c r="G38" s="115">
        <f>SUM(G32:G37)</f>
        <v>1087</v>
      </c>
      <c r="H38" s="115">
        <f t="shared" si="16"/>
        <v>0</v>
      </c>
      <c r="I38" s="115">
        <f t="shared" si="16"/>
        <v>0</v>
      </c>
      <c r="J38" s="115">
        <f t="shared" si="16"/>
        <v>0</v>
      </c>
      <c r="K38" s="115">
        <f t="shared" si="16"/>
        <v>0</v>
      </c>
      <c r="L38" s="71">
        <f t="shared" si="16"/>
        <v>0</v>
      </c>
      <c r="M38" s="116">
        <f t="shared" si="16"/>
        <v>0</v>
      </c>
      <c r="N38" s="115">
        <f t="shared" si="16"/>
        <v>0</v>
      </c>
      <c r="O38" s="115">
        <f t="shared" si="16"/>
        <v>0</v>
      </c>
      <c r="P38" s="115">
        <f t="shared" si="16"/>
        <v>0</v>
      </c>
      <c r="Q38" s="115">
        <v>62</v>
      </c>
      <c r="R38" s="115">
        <f t="shared" si="16"/>
        <v>0</v>
      </c>
      <c r="S38" s="115">
        <f t="shared" si="16"/>
        <v>0</v>
      </c>
      <c r="T38" s="115">
        <f t="shared" si="16"/>
        <v>0</v>
      </c>
      <c r="U38" s="115">
        <f t="shared" si="16"/>
        <v>12</v>
      </c>
      <c r="V38" s="115">
        <f t="shared" si="16"/>
        <v>15</v>
      </c>
      <c r="W38" s="71">
        <f t="shared" si="16"/>
        <v>0</v>
      </c>
      <c r="X38" s="71">
        <f>SUM(X32:X37)</f>
        <v>4234</v>
      </c>
      <c r="Y38" s="36"/>
      <c r="AA38" s="54"/>
      <c r="AB38" s="54"/>
      <c r="AC38" s="54"/>
      <c r="AD38" s="54"/>
    </row>
    <row r="39" spans="1:30" ht="14.25" thickTop="1" x14ac:dyDescent="0.3">
      <c r="A39" s="95">
        <f>A37+1</f>
        <v>28</v>
      </c>
      <c r="B39" s="96" t="s">
        <v>64</v>
      </c>
      <c r="C39" s="97" t="s">
        <v>65</v>
      </c>
      <c r="D39" s="98">
        <v>46</v>
      </c>
      <c r="E39" s="100"/>
      <c r="F39" s="117"/>
      <c r="G39" s="47">
        <f>[1]레인보우코리아!L39</f>
        <v>0</v>
      </c>
      <c r="H39" s="118">
        <f>[1]신세계!L39+[1]홈앤!K39+[1]롯데!L39+[1]현대!K39+[1]GS!L39+[1]CJ!L39</f>
        <v>0</v>
      </c>
      <c r="I39" s="77"/>
      <c r="J39" s="77"/>
      <c r="K39" s="47">
        <f>'[1]사무실(B)'!H39</f>
        <v>0</v>
      </c>
      <c r="L39" s="119">
        <f>'[1]사무실(B)'!I39</f>
        <v>0</v>
      </c>
      <c r="M39" s="100"/>
      <c r="N39" s="101"/>
      <c r="O39" s="101"/>
      <c r="P39" s="101"/>
      <c r="Q39" s="100">
        <v>3</v>
      </c>
      <c r="R39" s="101"/>
      <c r="S39" s="101"/>
      <c r="T39" s="101"/>
      <c r="U39" s="101"/>
      <c r="V39" s="101"/>
      <c r="W39" s="120">
        <f>[1]신세계!G39+[1]홈앤!F39+[1]롯데!G39+[1]현대!F39+[1]GS!G39+[1]CJ!G39</f>
        <v>0</v>
      </c>
      <c r="X39" s="121">
        <f>D39+E39+F39+H39+G39+I39+J39+K39+L39-M39-N39-O39-P39-Q39-R39-T39-U39-V39-W39-S39</f>
        <v>43</v>
      </c>
      <c r="Y39" s="122"/>
      <c r="AA39" s="54"/>
      <c r="AB39" s="54"/>
      <c r="AC39" s="54"/>
      <c r="AD39" s="54"/>
    </row>
    <row r="40" spans="1:30" x14ac:dyDescent="0.3">
      <c r="A40" s="72">
        <f>A39+1</f>
        <v>29</v>
      </c>
      <c r="B40" s="73" t="s">
        <v>64</v>
      </c>
      <c r="C40" s="74" t="s">
        <v>66</v>
      </c>
      <c r="D40" s="75">
        <v>88</v>
      </c>
      <c r="E40" s="56"/>
      <c r="F40" s="57"/>
      <c r="G40" s="58">
        <f>[1]레인보우코리아!L40</f>
        <v>0</v>
      </c>
      <c r="H40" s="59">
        <f>[1]신세계!L40+[1]홈앤!K40+[1]롯데!L40+[1]현대!K40+[1]GS!L40+[1]CJ!L40</f>
        <v>0</v>
      </c>
      <c r="I40" s="60"/>
      <c r="J40" s="60"/>
      <c r="K40" s="58">
        <f>'[1]사무실(B)'!H40</f>
        <v>0</v>
      </c>
      <c r="L40" s="61">
        <f>'[1]사무실(B)'!I40</f>
        <v>0</v>
      </c>
      <c r="M40" s="56"/>
      <c r="N40" s="63"/>
      <c r="O40" s="63"/>
      <c r="P40" s="63"/>
      <c r="Q40" s="56">
        <v>0</v>
      </c>
      <c r="R40" s="63"/>
      <c r="S40" s="63"/>
      <c r="T40" s="63"/>
      <c r="U40" s="63"/>
      <c r="V40" s="63"/>
      <c r="W40" s="64">
        <f>[1]신세계!G40+[1]홈앤!F40+[1]롯데!G40+[1]현대!F40+[1]GS!G40+[1]CJ!G40</f>
        <v>0</v>
      </c>
      <c r="X40" s="52">
        <f>D40+E40+F40+H40+G40+I40+J40+K40+L40-M40-N40-O40-P40-Q40-R40-T40-U40-V40-W40-S40</f>
        <v>88</v>
      </c>
      <c r="Y40" s="123"/>
      <c r="AA40" s="54"/>
      <c r="AB40" s="54"/>
      <c r="AC40" s="54"/>
      <c r="AD40" s="54"/>
    </row>
    <row r="41" spans="1:30" x14ac:dyDescent="0.3">
      <c r="A41" s="79">
        <f>A40+1</f>
        <v>30</v>
      </c>
      <c r="B41" s="124" t="s">
        <v>64</v>
      </c>
      <c r="C41" s="125" t="s">
        <v>67</v>
      </c>
      <c r="D41" s="126">
        <v>219</v>
      </c>
      <c r="E41" s="127"/>
      <c r="F41" s="128"/>
      <c r="G41" s="58">
        <f>[1]레인보우코리아!L41</f>
        <v>0</v>
      </c>
      <c r="H41" s="59">
        <f>[1]신세계!L41+[1]홈앤!K41+[1]롯데!L41+[1]현대!K41+[1]GS!L41+[1]CJ!L41</f>
        <v>0</v>
      </c>
      <c r="I41" s="129"/>
      <c r="J41" s="129"/>
      <c r="K41" s="58">
        <f>'[1]사무실(B)'!H41</f>
        <v>0</v>
      </c>
      <c r="L41" s="61">
        <f>'[1]사무실(B)'!I41</f>
        <v>0</v>
      </c>
      <c r="M41" s="127"/>
      <c r="N41" s="130"/>
      <c r="O41" s="130"/>
      <c r="P41" s="130"/>
      <c r="Q41" s="127">
        <v>2</v>
      </c>
      <c r="R41" s="130"/>
      <c r="S41" s="130"/>
      <c r="T41" s="130"/>
      <c r="U41" s="130"/>
      <c r="V41" s="130"/>
      <c r="W41" s="64">
        <f>[1]신세계!G41+[1]홈앤!F41+[1]롯데!G41+[1]현대!F41+[1]GS!G41+[1]CJ!G41</f>
        <v>0</v>
      </c>
      <c r="X41" s="52">
        <f>D41+E41+F41+H41+G41+I41+J41+K41+L41-M41-N41-O41-P41-Q41-R41-T41-U41-V41-W41-S41</f>
        <v>217</v>
      </c>
      <c r="Y41" s="131"/>
      <c r="AA41" s="54"/>
      <c r="AB41" s="54"/>
      <c r="AC41" s="54"/>
      <c r="AD41" s="54"/>
    </row>
    <row r="42" spans="1:30" ht="14.25" thickBot="1" x14ac:dyDescent="0.35">
      <c r="A42" s="88"/>
      <c r="B42" s="31" t="s">
        <v>68</v>
      </c>
      <c r="C42" s="32" t="s">
        <v>69</v>
      </c>
      <c r="D42" s="33">
        <v>353</v>
      </c>
      <c r="E42" s="34">
        <f>SUM(E39:E41)</f>
        <v>0</v>
      </c>
      <c r="F42" s="35">
        <f t="shared" ref="F42:W42" si="17">SUM(F39:F41)</f>
        <v>0</v>
      </c>
      <c r="G42" s="35">
        <f>SUM(G39:G41)</f>
        <v>0</v>
      </c>
      <c r="H42" s="35">
        <f t="shared" si="17"/>
        <v>0</v>
      </c>
      <c r="I42" s="35">
        <f t="shared" si="17"/>
        <v>0</v>
      </c>
      <c r="J42" s="35">
        <f t="shared" si="17"/>
        <v>0</v>
      </c>
      <c r="K42" s="35">
        <f>SUM(K39:K41)</f>
        <v>0</v>
      </c>
      <c r="L42" s="33">
        <f t="shared" si="17"/>
        <v>0</v>
      </c>
      <c r="M42" s="89">
        <f t="shared" si="17"/>
        <v>0</v>
      </c>
      <c r="N42" s="35">
        <f t="shared" si="17"/>
        <v>0</v>
      </c>
      <c r="O42" s="35">
        <f t="shared" si="17"/>
        <v>0</v>
      </c>
      <c r="P42" s="35">
        <f t="shared" si="17"/>
        <v>0</v>
      </c>
      <c r="Q42" s="35">
        <v>5</v>
      </c>
      <c r="R42" s="35">
        <f t="shared" si="17"/>
        <v>0</v>
      </c>
      <c r="S42" s="35">
        <f t="shared" si="17"/>
        <v>0</v>
      </c>
      <c r="T42" s="35">
        <f>SUM(T39:T41)</f>
        <v>0</v>
      </c>
      <c r="U42" s="35">
        <f t="shared" si="17"/>
        <v>0</v>
      </c>
      <c r="V42" s="35">
        <f t="shared" si="17"/>
        <v>0</v>
      </c>
      <c r="W42" s="33">
        <f t="shared" si="17"/>
        <v>0</v>
      </c>
      <c r="X42" s="34">
        <f>SUM(X39:X41)</f>
        <v>348</v>
      </c>
      <c r="Y42" s="90"/>
    </row>
    <row r="43" spans="1:30" ht="14.25" thickTop="1" x14ac:dyDescent="0.3">
      <c r="A43" s="132">
        <f>A41+1</f>
        <v>31</v>
      </c>
      <c r="B43" s="103" t="s">
        <v>70</v>
      </c>
      <c r="C43" s="104" t="s">
        <v>71</v>
      </c>
      <c r="D43" s="41">
        <v>1654</v>
      </c>
      <c r="E43" s="46"/>
      <c r="F43" s="133"/>
      <c r="G43" s="58">
        <f>[1]레인보우코리아!L43</f>
        <v>0</v>
      </c>
      <c r="H43" s="59">
        <f>[1]신세계!L43+[1]홈앤!K43+[1]롯데!L43+[1]현대!K43+[1]GS!L43+[1]CJ!L43</f>
        <v>0</v>
      </c>
      <c r="I43" s="46"/>
      <c r="J43" s="46"/>
      <c r="K43" s="58">
        <f>'[1]사무실(B)'!H43</f>
        <v>0</v>
      </c>
      <c r="L43" s="61">
        <f>'[1]사무실(B)'!I43</f>
        <v>0</v>
      </c>
      <c r="M43" s="49"/>
      <c r="N43" s="50"/>
      <c r="O43" s="50"/>
      <c r="P43" s="50"/>
      <c r="Q43" s="50">
        <v>0</v>
      </c>
      <c r="R43" s="50"/>
      <c r="S43" s="50"/>
      <c r="T43" s="50"/>
      <c r="U43" s="50"/>
      <c r="V43" s="50"/>
      <c r="W43" s="64">
        <f>[1]신세계!G43+[1]홈앤!F43+[1]롯데!G43+[1]현대!F43+[1]GS!G43+[1]CJ!G43</f>
        <v>0</v>
      </c>
      <c r="X43" s="52">
        <f>D43+E43+F43+H43+G43+I43+J43+K43+L43-M43-N43-O43-P43-Q43-R43-T43-U43-V43-W43-S43</f>
        <v>1654</v>
      </c>
      <c r="Y43" s="134"/>
      <c r="AA43" s="54"/>
    </row>
    <row r="44" spans="1:30" x14ac:dyDescent="0.3">
      <c r="A44" s="38">
        <f>A43+1</f>
        <v>32</v>
      </c>
      <c r="B44" s="39" t="s">
        <v>70</v>
      </c>
      <c r="C44" s="40" t="s">
        <v>72</v>
      </c>
      <c r="D44" s="55">
        <v>1007</v>
      </c>
      <c r="E44" s="60"/>
      <c r="F44" s="76"/>
      <c r="G44" s="58">
        <f>[1]레인보우코리아!L44</f>
        <v>0</v>
      </c>
      <c r="H44" s="59">
        <f>[1]신세계!L44+[1]홈앤!K44+[1]롯데!L44+[1]현대!K44+[1]GS!L44+[1]CJ!L44</f>
        <v>0</v>
      </c>
      <c r="I44" s="60"/>
      <c r="J44" s="60"/>
      <c r="K44" s="58">
        <f>'[1]사무실(B)'!H44</f>
        <v>0</v>
      </c>
      <c r="L44" s="61">
        <f>'[1]사무실(B)'!I44</f>
        <v>0</v>
      </c>
      <c r="M44" s="62"/>
      <c r="N44" s="63"/>
      <c r="O44" s="63"/>
      <c r="P44" s="63"/>
      <c r="Q44" s="63">
        <v>70</v>
      </c>
      <c r="R44" s="63"/>
      <c r="S44" s="63"/>
      <c r="T44" s="63"/>
      <c r="U44" s="63"/>
      <c r="V44" s="63"/>
      <c r="W44" s="64">
        <f>[1]신세계!G44+[1]홈앤!F44+[1]롯데!G44+[1]현대!F44+[1]GS!G44+[1]CJ!G44</f>
        <v>0</v>
      </c>
      <c r="X44" s="52">
        <f>D44+E44+F44+H44+G44+I44+J44+K44+L44-M44-N44-O44-P44-Q44-R44-T44-U44-V44-W44-S44</f>
        <v>937</v>
      </c>
      <c r="Y44" s="78"/>
    </row>
    <row r="45" spans="1:30" x14ac:dyDescent="0.3">
      <c r="A45" s="38">
        <f t="shared" ref="A45" si="18">A44+1</f>
        <v>33</v>
      </c>
      <c r="B45" s="39" t="s">
        <v>70</v>
      </c>
      <c r="C45" s="40" t="s">
        <v>73</v>
      </c>
      <c r="D45" s="55">
        <v>288</v>
      </c>
      <c r="E45" s="60"/>
      <c r="F45" s="76"/>
      <c r="G45" s="58">
        <f>[1]레인보우코리아!L45</f>
        <v>0</v>
      </c>
      <c r="H45" s="59">
        <f>[1]신세계!L45+[1]홈앤!K45+[1]롯데!L45+[1]현대!K45+[1]GS!L45+[1]CJ!L45</f>
        <v>0</v>
      </c>
      <c r="I45" s="60"/>
      <c r="J45" s="60"/>
      <c r="K45" s="58">
        <f>'[1]사무실(B)'!H45</f>
        <v>0</v>
      </c>
      <c r="L45" s="61">
        <f>'[1]사무실(B)'!I45</f>
        <v>0</v>
      </c>
      <c r="M45" s="62"/>
      <c r="N45" s="63"/>
      <c r="O45" s="63"/>
      <c r="P45" s="63"/>
      <c r="Q45" s="63">
        <v>0</v>
      </c>
      <c r="R45" s="63"/>
      <c r="S45" s="63"/>
      <c r="T45" s="63"/>
      <c r="U45" s="63">
        <v>40</v>
      </c>
      <c r="V45" s="63"/>
      <c r="W45" s="64">
        <f>[1]신세계!G45+[1]홈앤!F45+[1]롯데!G45+[1]현대!F45+[1]GS!G45+[1]CJ!G45</f>
        <v>0</v>
      </c>
      <c r="X45" s="52">
        <f>D45+E45+F45+H45+G45+I45+J45+K45+L45-M45-N45-O45-P45-Q45-R45-T45-U45-V45-W45-S45</f>
        <v>248</v>
      </c>
      <c r="Y45" s="78"/>
    </row>
    <row r="46" spans="1:30" x14ac:dyDescent="0.3">
      <c r="A46" s="91">
        <f>A45+1</f>
        <v>34</v>
      </c>
      <c r="B46" s="93" t="s">
        <v>70</v>
      </c>
      <c r="C46" s="94" t="s">
        <v>74</v>
      </c>
      <c r="D46" s="107">
        <v>0</v>
      </c>
      <c r="E46" s="83"/>
      <c r="F46" s="84"/>
      <c r="G46" s="58">
        <f>[1]레인보우코리아!L46</f>
        <v>0</v>
      </c>
      <c r="H46" s="59">
        <f>[1]신세계!L46+[1]홈앤!K46+[1]롯데!L46+[1]현대!K46+[1]GS!L46+[1]CJ!L46</f>
        <v>0</v>
      </c>
      <c r="I46" s="83"/>
      <c r="J46" s="83"/>
      <c r="K46" s="58">
        <f>'[1]사무실(B)'!H46</f>
        <v>0</v>
      </c>
      <c r="L46" s="61">
        <f>'[1]사무실(B)'!I46</f>
        <v>0</v>
      </c>
      <c r="M46" s="112"/>
      <c r="N46" s="86"/>
      <c r="O46" s="86"/>
      <c r="P46" s="86"/>
      <c r="Q46" s="86">
        <v>0</v>
      </c>
      <c r="R46" s="86"/>
      <c r="S46" s="86"/>
      <c r="T46" s="86"/>
      <c r="U46" s="86"/>
      <c r="V46" s="86"/>
      <c r="W46" s="64">
        <f>[1]신세계!G46+[1]홈앤!F46+[1]롯데!G46+[1]현대!F46+[1]GS!G46+[1]CJ!G46</f>
        <v>0</v>
      </c>
      <c r="X46" s="52">
        <f>D46+E46+F46+H46+G46+I46+J46+K46+L46-M46-N46-O46-P46-Q46-R46-T46-U46-V46-W46-S46</f>
        <v>0</v>
      </c>
      <c r="Y46" s="87"/>
    </row>
    <row r="47" spans="1:30" x14ac:dyDescent="0.3">
      <c r="A47" s="135">
        <f>A46+1</f>
        <v>35</v>
      </c>
      <c r="B47" s="136" t="s">
        <v>70</v>
      </c>
      <c r="C47" s="137" t="s">
        <v>75</v>
      </c>
      <c r="D47" s="138">
        <v>1196</v>
      </c>
      <c r="E47" s="129"/>
      <c r="F47" s="139"/>
      <c r="G47" s="58">
        <f>[1]레인보우코리아!L47</f>
        <v>0</v>
      </c>
      <c r="H47" s="59">
        <f>[1]신세계!L47+[1]홈앤!K47+[1]롯데!L47+[1]현대!K47+[1]GS!L47+[1]CJ!L47</f>
        <v>0</v>
      </c>
      <c r="I47" s="129"/>
      <c r="J47" s="129"/>
      <c r="K47" s="58">
        <f>'[1]사무실(B)'!H47</f>
        <v>0</v>
      </c>
      <c r="L47" s="61">
        <f>'[1]사무실(B)'!I47</f>
        <v>0</v>
      </c>
      <c r="M47" s="140"/>
      <c r="N47" s="130"/>
      <c r="O47" s="130"/>
      <c r="P47" s="130"/>
      <c r="Q47" s="130">
        <v>99</v>
      </c>
      <c r="R47" s="130"/>
      <c r="S47" s="130"/>
      <c r="T47" s="130"/>
      <c r="U47" s="130"/>
      <c r="V47" s="130"/>
      <c r="W47" s="64">
        <f>[1]신세계!G47+[1]홈앤!F47+[1]롯데!G47+[1]현대!F47+[1]GS!G47+[1]CJ!G47</f>
        <v>0</v>
      </c>
      <c r="X47" s="52">
        <f>D47+E47+F47+H47+G47+I47+J47+K47+L47-M47-N47-O47-P47-Q47-R47-T47-U47-V47-W47-S47</f>
        <v>1097</v>
      </c>
      <c r="Y47" s="141"/>
      <c r="AA47" s="54"/>
    </row>
    <row r="48" spans="1:30" ht="14.25" thickBot="1" x14ac:dyDescent="0.35">
      <c r="A48" s="66"/>
      <c r="B48" s="67" t="s">
        <v>76</v>
      </c>
      <c r="C48" s="68" t="s">
        <v>77</v>
      </c>
      <c r="D48" s="142">
        <v>4145</v>
      </c>
      <c r="E48" s="89">
        <f t="shared" ref="E48:W48" si="19">SUM(E43:E47)</f>
        <v>0</v>
      </c>
      <c r="F48" s="89">
        <f t="shared" si="19"/>
        <v>0</v>
      </c>
      <c r="G48" s="89">
        <f t="shared" si="19"/>
        <v>0</v>
      </c>
      <c r="H48" s="89">
        <f t="shared" si="19"/>
        <v>0</v>
      </c>
      <c r="I48" s="89">
        <f t="shared" si="19"/>
        <v>0</v>
      </c>
      <c r="J48" s="89">
        <f t="shared" si="19"/>
        <v>0</v>
      </c>
      <c r="K48" s="89">
        <f>SUM(K43:K47)</f>
        <v>0</v>
      </c>
      <c r="L48" s="33">
        <f t="shared" si="19"/>
        <v>0</v>
      </c>
      <c r="M48" s="89">
        <f t="shared" si="19"/>
        <v>0</v>
      </c>
      <c r="N48" s="89">
        <f t="shared" si="19"/>
        <v>0</v>
      </c>
      <c r="O48" s="89">
        <f t="shared" si="19"/>
        <v>0</v>
      </c>
      <c r="P48" s="89">
        <f t="shared" si="19"/>
        <v>0</v>
      </c>
      <c r="Q48" s="89">
        <v>169</v>
      </c>
      <c r="R48" s="89">
        <f t="shared" si="19"/>
        <v>0</v>
      </c>
      <c r="S48" s="89">
        <f t="shared" si="19"/>
        <v>0</v>
      </c>
      <c r="T48" s="89">
        <f t="shared" si="19"/>
        <v>0</v>
      </c>
      <c r="U48" s="89">
        <f t="shared" si="19"/>
        <v>40</v>
      </c>
      <c r="V48" s="89">
        <f t="shared" si="19"/>
        <v>0</v>
      </c>
      <c r="W48" s="33">
        <f t="shared" si="19"/>
        <v>0</v>
      </c>
      <c r="X48" s="89">
        <f>SUM(X43:X47)</f>
        <v>3936</v>
      </c>
      <c r="Y48" s="90"/>
    </row>
    <row r="49" spans="1:27" ht="14.25" thickTop="1" x14ac:dyDescent="0.3">
      <c r="A49" s="143">
        <f>A47+1</f>
        <v>36</v>
      </c>
      <c r="B49" s="144" t="s">
        <v>78</v>
      </c>
      <c r="C49" s="145" t="s">
        <v>79</v>
      </c>
      <c r="D49" s="146">
        <v>330</v>
      </c>
      <c r="E49" s="46"/>
      <c r="F49" s="133"/>
      <c r="G49" s="58">
        <f>[1]레인보우코리아!L49</f>
        <v>0</v>
      </c>
      <c r="H49" s="59">
        <f>[1]신세계!L49+[1]홈앤!K49+[1]롯데!L49+[1]현대!K49+[1]GS!L49+[1]CJ!L49</f>
        <v>0</v>
      </c>
      <c r="I49" s="46"/>
      <c r="J49" s="46"/>
      <c r="K49" s="58">
        <f>'[1]사무실(B)'!H49</f>
        <v>19</v>
      </c>
      <c r="L49" s="61">
        <f>'[1]사무실(B)'!I49</f>
        <v>0</v>
      </c>
      <c r="M49" s="42"/>
      <c r="N49" s="50"/>
      <c r="O49" s="50"/>
      <c r="P49" s="50"/>
      <c r="Q49" s="50">
        <v>3</v>
      </c>
      <c r="R49" s="50"/>
      <c r="S49" s="50"/>
      <c r="T49" s="50"/>
      <c r="U49" s="50">
        <f>144+160</f>
        <v>304</v>
      </c>
      <c r="V49" s="50"/>
      <c r="W49" s="64">
        <f>[1]신세계!G49+[1]홈앤!F49+[1]롯데!G49+[1]현대!F49+[1]GS!G49+[1]CJ!G49</f>
        <v>0</v>
      </c>
      <c r="X49" s="52">
        <f>D49+E49+F49+H49+G49+I49+J49+K49+L49-M49-N49-O49-P49-Q49-R49-T49-U49-V49-W49-S49</f>
        <v>42</v>
      </c>
      <c r="Y49" s="134"/>
    </row>
    <row r="50" spans="1:27" x14ac:dyDescent="0.3">
      <c r="A50" s="95">
        <f>A49+1</f>
        <v>37</v>
      </c>
      <c r="B50" s="96" t="s">
        <v>78</v>
      </c>
      <c r="C50" s="97" t="s">
        <v>80</v>
      </c>
      <c r="D50" s="98">
        <v>141</v>
      </c>
      <c r="E50" s="77"/>
      <c r="F50" s="99"/>
      <c r="G50" s="58">
        <f>[1]레인보우코리아!L50</f>
        <v>0</v>
      </c>
      <c r="H50" s="59">
        <f>[1]신세계!L50+[1]홈앤!K50+[1]롯데!L50+[1]현대!K50+[1]GS!L50+[1]CJ!L50</f>
        <v>0</v>
      </c>
      <c r="I50" s="77"/>
      <c r="J50" s="77"/>
      <c r="K50" s="58">
        <f>'[1]사무실(B)'!H50</f>
        <v>1</v>
      </c>
      <c r="L50" s="61">
        <f>'[1]사무실(B)'!I50</f>
        <v>0</v>
      </c>
      <c r="M50" s="100"/>
      <c r="N50" s="101"/>
      <c r="O50" s="101"/>
      <c r="P50" s="101"/>
      <c r="Q50" s="101">
        <v>0</v>
      </c>
      <c r="R50" s="101"/>
      <c r="S50" s="101"/>
      <c r="T50" s="101"/>
      <c r="U50" s="101"/>
      <c r="V50" s="101"/>
      <c r="W50" s="64">
        <f>[1]신세계!G50+[1]홈앤!F50+[1]롯데!G50+[1]현대!F50+[1]GS!G50+[1]CJ!G50</f>
        <v>0</v>
      </c>
      <c r="X50" s="52">
        <f>D50+E50+F50+H50+G50+I50+J50+K50+L50-M50-N50-O50-P50-Q50-R50-T50-U50-V50-W50-S50</f>
        <v>142</v>
      </c>
      <c r="Y50" s="102"/>
    </row>
    <row r="51" spans="1:27" x14ac:dyDescent="0.3">
      <c r="A51" s="72">
        <f>A50+1</f>
        <v>38</v>
      </c>
      <c r="B51" s="73" t="s">
        <v>78</v>
      </c>
      <c r="C51" s="74" t="s">
        <v>81</v>
      </c>
      <c r="D51" s="75">
        <v>393</v>
      </c>
      <c r="E51" s="60"/>
      <c r="F51" s="76"/>
      <c r="G51" s="58">
        <f>[1]레인보우코리아!L51</f>
        <v>0</v>
      </c>
      <c r="H51" s="59">
        <f>[1]신세계!L51+[1]홈앤!K51+[1]롯데!L51+[1]현대!K51+[1]GS!L51+[1]CJ!L51</f>
        <v>0</v>
      </c>
      <c r="I51" s="60"/>
      <c r="J51" s="60"/>
      <c r="K51" s="58">
        <f>'[1]사무실(B)'!H51</f>
        <v>23</v>
      </c>
      <c r="L51" s="61">
        <f>'[1]사무실(B)'!I51</f>
        <v>0</v>
      </c>
      <c r="M51" s="56"/>
      <c r="N51" s="63"/>
      <c r="O51" s="63"/>
      <c r="P51" s="63"/>
      <c r="Q51" s="63">
        <v>1</v>
      </c>
      <c r="R51" s="63"/>
      <c r="S51" s="63"/>
      <c r="T51" s="63"/>
      <c r="U51" s="63">
        <f>144+40</f>
        <v>184</v>
      </c>
      <c r="V51" s="63">
        <v>1</v>
      </c>
      <c r="W51" s="64">
        <f>[1]신세계!G51+[1]홈앤!F51+[1]롯데!G51+[1]현대!F51+[1]GS!G51+[1]CJ!G51</f>
        <v>0</v>
      </c>
      <c r="X51" s="52">
        <f>D51+E51+F51+H51+G51+I51+J51+K51+L51-M51-N51-O51-P51-Q51-R51-T51-U51-V51-W51-S51</f>
        <v>230</v>
      </c>
      <c r="Y51" s="78"/>
    </row>
    <row r="52" spans="1:27" x14ac:dyDescent="0.3">
      <c r="A52" s="95">
        <f>A51+1</f>
        <v>39</v>
      </c>
      <c r="B52" s="96" t="s">
        <v>78</v>
      </c>
      <c r="C52" s="97" t="s">
        <v>82</v>
      </c>
      <c r="D52" s="98">
        <v>3297</v>
      </c>
      <c r="E52" s="77"/>
      <c r="F52" s="99"/>
      <c r="G52" s="58">
        <f>[1]레인보우코리아!L52</f>
        <v>0</v>
      </c>
      <c r="H52" s="59">
        <f>[1]신세계!L52+[1]홈앤!K52+[1]롯데!L52+[1]현대!K52+[1]GS!L52+[1]CJ!L52</f>
        <v>0</v>
      </c>
      <c r="I52" s="77"/>
      <c r="J52" s="77"/>
      <c r="K52" s="58">
        <f>'[1]사무실(B)'!H52</f>
        <v>58</v>
      </c>
      <c r="L52" s="61">
        <f>'[1]사무실(B)'!I52</f>
        <v>0</v>
      </c>
      <c r="M52" s="100"/>
      <c r="N52" s="101"/>
      <c r="O52" s="101"/>
      <c r="P52" s="101"/>
      <c r="Q52" s="101">
        <v>6</v>
      </c>
      <c r="R52" s="101"/>
      <c r="S52" s="101"/>
      <c r="T52" s="101"/>
      <c r="U52" s="101"/>
      <c r="V52" s="101"/>
      <c r="W52" s="64">
        <f>[1]신세계!G52+[1]홈앤!F52+[1]롯데!G52+[1]현대!F52+[1]GS!G52+[1]CJ!G52</f>
        <v>0</v>
      </c>
      <c r="X52" s="52">
        <f>D52+E52+F52+H52+G52+I52+J52+K52+L52-M52-N52-O52-P52-Q52-R52-T52-U52-V52-W52-S52</f>
        <v>3349</v>
      </c>
      <c r="Y52" s="102"/>
    </row>
    <row r="53" spans="1:27" x14ac:dyDescent="0.3">
      <c r="A53" s="72">
        <f t="shared" ref="A53:A55" si="20">A52+1</f>
        <v>40</v>
      </c>
      <c r="B53" s="96" t="s">
        <v>78</v>
      </c>
      <c r="C53" s="97" t="s">
        <v>83</v>
      </c>
      <c r="D53" s="98">
        <v>296</v>
      </c>
      <c r="E53" s="77"/>
      <c r="F53" s="99"/>
      <c r="G53" s="58">
        <f>[1]레인보우코리아!L53</f>
        <v>0</v>
      </c>
      <c r="H53" s="59">
        <f>[1]신세계!L53+[1]홈앤!K53+[1]롯데!L53+[1]현대!K53+[1]GS!L53+[1]CJ!L53</f>
        <v>0</v>
      </c>
      <c r="I53" s="77"/>
      <c r="J53" s="77"/>
      <c r="K53" s="58">
        <f>'[1]사무실(B)'!H53</f>
        <v>18</v>
      </c>
      <c r="L53" s="61">
        <f>'[1]사무실(B)'!I53</f>
        <v>0</v>
      </c>
      <c r="M53" s="100"/>
      <c r="N53" s="101"/>
      <c r="O53" s="101"/>
      <c r="P53" s="101"/>
      <c r="Q53" s="101">
        <v>1</v>
      </c>
      <c r="R53" s="101"/>
      <c r="S53" s="101"/>
      <c r="T53" s="101"/>
      <c r="U53" s="101"/>
      <c r="V53" s="101"/>
      <c r="W53" s="64">
        <f>[1]신세계!G53+[1]홈앤!F53+[1]롯데!G53+[1]현대!F53+[1]GS!G53+[1]CJ!G53</f>
        <v>0</v>
      </c>
      <c r="X53" s="52">
        <f t="shared" ref="X53:X55" si="21">D53+E53+F53+H53+G53+I53+J53+K53+L53-M53-N53-O53-P53-Q53-R53-T53-U53-V53-W53-S53</f>
        <v>313</v>
      </c>
      <c r="Y53" s="102"/>
    </row>
    <row r="54" spans="1:27" x14ac:dyDescent="0.3">
      <c r="A54" s="95">
        <f t="shared" si="20"/>
        <v>41</v>
      </c>
      <c r="B54" s="96" t="s">
        <v>78</v>
      </c>
      <c r="C54" s="97" t="s">
        <v>84</v>
      </c>
      <c r="D54" s="98">
        <v>569</v>
      </c>
      <c r="E54" s="77"/>
      <c r="F54" s="99"/>
      <c r="G54" s="58">
        <f>[1]레인보우코리아!L54</f>
        <v>0</v>
      </c>
      <c r="H54" s="59">
        <f>[1]신세계!L54+[1]홈앤!K54+[1]롯데!L54+[1]현대!K54+[1]GS!L54+[1]CJ!L54</f>
        <v>0</v>
      </c>
      <c r="I54" s="77"/>
      <c r="J54" s="77"/>
      <c r="K54" s="58">
        <f>'[1]사무실(B)'!H54</f>
        <v>4</v>
      </c>
      <c r="L54" s="61">
        <f>'[1]사무실(B)'!I54</f>
        <v>0</v>
      </c>
      <c r="M54" s="100"/>
      <c r="N54" s="101"/>
      <c r="O54" s="101"/>
      <c r="P54" s="101"/>
      <c r="Q54" s="101">
        <v>0</v>
      </c>
      <c r="R54" s="101"/>
      <c r="S54" s="101"/>
      <c r="T54" s="101"/>
      <c r="U54" s="101"/>
      <c r="V54" s="101">
        <v>1</v>
      </c>
      <c r="W54" s="64">
        <f>[1]신세계!G54+[1]홈앤!F54+[1]롯데!G54+[1]현대!F54+[1]GS!G54+[1]CJ!G54</f>
        <v>0</v>
      </c>
      <c r="X54" s="52">
        <f t="shared" si="21"/>
        <v>572</v>
      </c>
      <c r="Y54" s="102"/>
    </row>
    <row r="55" spans="1:27" x14ac:dyDescent="0.3">
      <c r="A55" s="72">
        <f t="shared" si="20"/>
        <v>42</v>
      </c>
      <c r="B55" s="96" t="s">
        <v>78</v>
      </c>
      <c r="C55" s="97" t="s">
        <v>85</v>
      </c>
      <c r="D55" s="98">
        <v>420</v>
      </c>
      <c r="E55" s="77"/>
      <c r="F55" s="99"/>
      <c r="G55" s="58">
        <f>[1]레인보우코리아!L55</f>
        <v>0</v>
      </c>
      <c r="H55" s="59">
        <f>[1]신세계!L55+[1]홈앤!K55+[1]롯데!L55+[1]현대!K55+[1]GS!L55+[1]CJ!L55</f>
        <v>0</v>
      </c>
      <c r="I55" s="77"/>
      <c r="J55" s="77"/>
      <c r="K55" s="58">
        <f>'[1]사무실(B)'!H55</f>
        <v>4</v>
      </c>
      <c r="L55" s="61">
        <f>'[1]사무실(B)'!I55</f>
        <v>0</v>
      </c>
      <c r="M55" s="100"/>
      <c r="N55" s="101"/>
      <c r="O55" s="101"/>
      <c r="P55" s="101"/>
      <c r="Q55" s="101">
        <v>1</v>
      </c>
      <c r="R55" s="101"/>
      <c r="S55" s="101"/>
      <c r="T55" s="101"/>
      <c r="U55" s="101"/>
      <c r="V55" s="101"/>
      <c r="W55" s="64">
        <f>[1]신세계!G55+[1]홈앤!F55+[1]롯데!G55+[1]현대!F55+[1]GS!G55+[1]CJ!G55</f>
        <v>0</v>
      </c>
      <c r="X55" s="52">
        <f t="shared" si="21"/>
        <v>423</v>
      </c>
      <c r="Y55" s="102"/>
    </row>
    <row r="56" spans="1:27" ht="14.25" thickBot="1" x14ac:dyDescent="0.35">
      <c r="A56" s="88"/>
      <c r="B56" s="31" t="s">
        <v>86</v>
      </c>
      <c r="C56" s="32" t="s">
        <v>87</v>
      </c>
      <c r="D56" s="33">
        <v>5446</v>
      </c>
      <c r="E56" s="34">
        <f>SUM(E49:E55)</f>
        <v>0</v>
      </c>
      <c r="F56" s="34">
        <f t="shared" ref="F56:W56" si="22">SUM(F49:F55)</f>
        <v>0</v>
      </c>
      <c r="G56" s="34">
        <f t="shared" si="22"/>
        <v>0</v>
      </c>
      <c r="H56" s="34">
        <f t="shared" si="22"/>
        <v>0</v>
      </c>
      <c r="I56" s="34">
        <f t="shared" si="22"/>
        <v>0</v>
      </c>
      <c r="J56" s="34">
        <f t="shared" si="22"/>
        <v>0</v>
      </c>
      <c r="K56" s="34">
        <f>SUM(K49:K55)</f>
        <v>127</v>
      </c>
      <c r="L56" s="34">
        <f>SUM(L49:L55)</f>
        <v>0</v>
      </c>
      <c r="M56" s="34">
        <f t="shared" si="22"/>
        <v>0</v>
      </c>
      <c r="N56" s="34">
        <f t="shared" si="22"/>
        <v>0</v>
      </c>
      <c r="O56" s="34">
        <f t="shared" si="22"/>
        <v>0</v>
      </c>
      <c r="P56" s="34">
        <f t="shared" si="22"/>
        <v>0</v>
      </c>
      <c r="Q56" s="34">
        <v>12</v>
      </c>
      <c r="R56" s="34">
        <f t="shared" si="22"/>
        <v>0</v>
      </c>
      <c r="S56" s="34">
        <f t="shared" si="22"/>
        <v>0</v>
      </c>
      <c r="T56" s="34">
        <f t="shared" si="22"/>
        <v>0</v>
      </c>
      <c r="U56" s="34">
        <f t="shared" si="22"/>
        <v>488</v>
      </c>
      <c r="V56" s="34">
        <f t="shared" si="22"/>
        <v>2</v>
      </c>
      <c r="W56" s="34">
        <f t="shared" si="22"/>
        <v>0</v>
      </c>
      <c r="X56" s="33">
        <f>SUM(X49:X55)</f>
        <v>5071</v>
      </c>
      <c r="Y56" s="90"/>
    </row>
    <row r="57" spans="1:27" ht="14.25" thickTop="1" x14ac:dyDescent="0.3">
      <c r="A57" s="147">
        <f>A55+1</f>
        <v>43</v>
      </c>
      <c r="B57" s="147" t="s">
        <v>88</v>
      </c>
      <c r="C57" s="148" t="s">
        <v>89</v>
      </c>
      <c r="D57" s="149">
        <v>1567</v>
      </c>
      <c r="E57" s="77"/>
      <c r="F57" s="117"/>
      <c r="G57" s="47">
        <f>[1]레인보우코리아!L57</f>
        <v>0</v>
      </c>
      <c r="H57" s="118">
        <f>[1]신세계!L57+[1]홈앤!K57+[1]롯데!L57+[1]현대!K57+[1]GS!L57+[1]CJ!L57</f>
        <v>0</v>
      </c>
      <c r="I57" s="77"/>
      <c r="J57" s="77"/>
      <c r="K57" s="47">
        <f>'[1]사무실(B)'!H57</f>
        <v>11</v>
      </c>
      <c r="L57" s="120">
        <f>'[1]사무실(B)'!I57</f>
        <v>3</v>
      </c>
      <c r="M57" s="150">
        <v>4</v>
      </c>
      <c r="N57" s="101"/>
      <c r="O57" s="101"/>
      <c r="P57" s="101"/>
      <c r="Q57" s="101">
        <v>1</v>
      </c>
      <c r="R57" s="101"/>
      <c r="S57" s="101"/>
      <c r="T57" s="101"/>
      <c r="U57" s="101"/>
      <c r="V57" s="101">
        <v>3</v>
      </c>
      <c r="W57" s="120">
        <f>[1]신세계!G57+[1]홈앤!F57+[1]롯데!G57+[1]현대!F57+[1]GS!G57+[1]CJ!G57</f>
        <v>0</v>
      </c>
      <c r="X57" s="121">
        <f t="shared" ref="X57:X78" si="23">D57+E57+F57+H57+G57+I57+J57+K57+L57-M57-N57-O57-P57-Q57-R57-T57-U57-V57-W57-S57</f>
        <v>1573</v>
      </c>
      <c r="Y57" s="151"/>
      <c r="AA57" s="54"/>
    </row>
    <row r="58" spans="1:27" x14ac:dyDescent="0.3">
      <c r="A58" s="39">
        <f>A57+1</f>
        <v>44</v>
      </c>
      <c r="B58" s="39" t="s">
        <v>88</v>
      </c>
      <c r="C58" s="40" t="s">
        <v>90</v>
      </c>
      <c r="D58" s="55">
        <v>1</v>
      </c>
      <c r="E58" s="60"/>
      <c r="F58" s="76"/>
      <c r="G58" s="58">
        <f>[1]레인보우코리아!L58</f>
        <v>0</v>
      </c>
      <c r="H58" s="59">
        <f>[1]신세계!L58+[1]홈앤!K58+[1]롯데!L58+[1]현대!K58+[1]GS!L58+[1]CJ!L58</f>
        <v>0</v>
      </c>
      <c r="I58" s="60"/>
      <c r="J58" s="60"/>
      <c r="K58" s="58">
        <f>'[1]사무실(B)'!H58</f>
        <v>0</v>
      </c>
      <c r="L58" s="61">
        <f>'[1]사무실(B)'!I58</f>
        <v>0</v>
      </c>
      <c r="M58" s="62"/>
      <c r="N58" s="63"/>
      <c r="O58" s="63"/>
      <c r="P58" s="63"/>
      <c r="Q58" s="63">
        <v>0</v>
      </c>
      <c r="R58" s="63"/>
      <c r="S58" s="63"/>
      <c r="T58" s="63"/>
      <c r="U58" s="63"/>
      <c r="V58" s="63"/>
      <c r="W58" s="64">
        <f>[1]신세계!G58+[1]홈앤!F58+[1]롯데!G58+[1]현대!F58+[1]GS!G58+[1]CJ!G58</f>
        <v>0</v>
      </c>
      <c r="X58" s="52">
        <f t="shared" si="23"/>
        <v>1</v>
      </c>
      <c r="Y58" s="78"/>
    </row>
    <row r="59" spans="1:27" x14ac:dyDescent="0.3">
      <c r="A59" s="93">
        <f t="shared" ref="A59:A61" si="24">A58+1</f>
        <v>45</v>
      </c>
      <c r="B59" s="93" t="s">
        <v>91</v>
      </c>
      <c r="C59" s="94" t="s">
        <v>92</v>
      </c>
      <c r="D59" s="107">
        <v>1247</v>
      </c>
      <c r="E59" s="83"/>
      <c r="F59" s="84"/>
      <c r="G59" s="58">
        <f>[1]레인보우코리아!L59</f>
        <v>0</v>
      </c>
      <c r="H59" s="59">
        <f>[1]신세계!L63+[1]홈앤!K63+[1]롯데!L63+[1]현대!K63+[1]GS!L63+[1]CJ!L63</f>
        <v>0</v>
      </c>
      <c r="I59" s="83"/>
      <c r="J59" s="83"/>
      <c r="K59" s="58">
        <f>'[1]사무실(B)'!H59</f>
        <v>0</v>
      </c>
      <c r="L59" s="61">
        <f>'[1]사무실(B)'!I59</f>
        <v>0</v>
      </c>
      <c r="M59" s="62"/>
      <c r="N59" s="63"/>
      <c r="O59" s="63"/>
      <c r="P59" s="63"/>
      <c r="Q59" s="63">
        <v>0</v>
      </c>
      <c r="R59" s="63"/>
      <c r="S59" s="63"/>
      <c r="T59" s="63"/>
      <c r="U59" s="63"/>
      <c r="V59" s="63"/>
      <c r="W59" s="64">
        <f>[1]신세계!G63+[1]홈앤!F63+[1]롯데!G63+[1]현대!F59+[1]GS!G63+[1]CJ!G63</f>
        <v>0</v>
      </c>
      <c r="X59" s="52">
        <f t="shared" si="23"/>
        <v>1247</v>
      </c>
      <c r="Y59" s="78"/>
    </row>
    <row r="60" spans="1:27" x14ac:dyDescent="0.3">
      <c r="A60" s="39">
        <f t="shared" si="24"/>
        <v>46</v>
      </c>
      <c r="B60" s="39" t="s">
        <v>88</v>
      </c>
      <c r="C60" s="40" t="s">
        <v>93</v>
      </c>
      <c r="D60" s="55">
        <v>2204</v>
      </c>
      <c r="E60" s="60"/>
      <c r="F60" s="76"/>
      <c r="G60" s="58">
        <f>[1]레인보우코리아!L60</f>
        <v>0</v>
      </c>
      <c r="H60" s="59">
        <f>[1]신세계!L64+[1]홈앤!K64+[1]롯데!L64+[1]현대!K64+[1]GS!L64+[1]CJ!L64</f>
        <v>0</v>
      </c>
      <c r="I60" s="60"/>
      <c r="J60" s="60"/>
      <c r="K60" s="58">
        <f>'[1]사무실(B)'!H60</f>
        <v>12</v>
      </c>
      <c r="L60" s="61">
        <f>'[1]사무실(B)'!I60</f>
        <v>0</v>
      </c>
      <c r="M60" s="62">
        <v>4</v>
      </c>
      <c r="N60" s="63"/>
      <c r="O60" s="63"/>
      <c r="P60" s="63"/>
      <c r="Q60" s="63">
        <v>0</v>
      </c>
      <c r="R60" s="63"/>
      <c r="S60" s="63"/>
      <c r="T60" s="63"/>
      <c r="U60" s="63"/>
      <c r="V60" s="63"/>
      <c r="W60" s="64">
        <f>[1]신세계!G64+[1]홈앤!F64+[1]롯데!G64+[1]현대!F63+[1]GS!G64+[1]CJ!G64</f>
        <v>0</v>
      </c>
      <c r="X60" s="52">
        <f t="shared" si="23"/>
        <v>2212</v>
      </c>
      <c r="Y60" s="78"/>
      <c r="AA60" s="54"/>
    </row>
    <row r="61" spans="1:27" x14ac:dyDescent="0.3">
      <c r="A61" s="39">
        <f t="shared" si="24"/>
        <v>47</v>
      </c>
      <c r="B61" s="39" t="s">
        <v>88</v>
      </c>
      <c r="C61" s="40" t="s">
        <v>94</v>
      </c>
      <c r="D61" s="55">
        <v>81</v>
      </c>
      <c r="E61" s="60"/>
      <c r="F61" s="76"/>
      <c r="G61" s="58">
        <f>[1]레인보우코리아!L61</f>
        <v>0</v>
      </c>
      <c r="H61" s="59">
        <f>[1]신세계!L65+[1]홈앤!K65+[1]롯데!L65+[1]현대!K65+[1]GS!L65+[1]CJ!L65</f>
        <v>0</v>
      </c>
      <c r="I61" s="60"/>
      <c r="J61" s="60"/>
      <c r="K61" s="58">
        <f>'[1]사무실(B)'!H61</f>
        <v>3</v>
      </c>
      <c r="L61" s="61">
        <f>'[1]사무실(B)'!I61</f>
        <v>0</v>
      </c>
      <c r="M61" s="62"/>
      <c r="N61" s="63"/>
      <c r="O61" s="63"/>
      <c r="P61" s="63"/>
      <c r="Q61" s="63">
        <v>0</v>
      </c>
      <c r="R61" s="63"/>
      <c r="S61" s="63"/>
      <c r="T61" s="63"/>
      <c r="U61" s="63"/>
      <c r="V61" s="63"/>
      <c r="W61" s="64">
        <f>[1]신세계!G65+[1]홈앤!F65+[1]롯데!G65+[1]현대!F64+[1]GS!G65+[1]CJ!G65</f>
        <v>0</v>
      </c>
      <c r="X61" s="52">
        <f t="shared" si="23"/>
        <v>84</v>
      </c>
      <c r="Y61" s="78"/>
      <c r="AA61" s="54"/>
    </row>
    <row r="62" spans="1:27" x14ac:dyDescent="0.3">
      <c r="A62" s="152">
        <f>A61+1</f>
        <v>48</v>
      </c>
      <c r="B62" s="153" t="s">
        <v>91</v>
      </c>
      <c r="C62" s="154" t="s">
        <v>95</v>
      </c>
      <c r="D62" s="155">
        <v>0</v>
      </c>
      <c r="E62" s="156"/>
      <c r="F62" s="157"/>
      <c r="G62" s="158">
        <f>[1]레인보우코리아!L62</f>
        <v>0</v>
      </c>
      <c r="H62" s="159">
        <f>[1]신세계!L66+[1]홈앤!K66+[1]롯데!L66+[1]현대!K66+[1]GS!L66+[1]CJ!L66</f>
        <v>0</v>
      </c>
      <c r="I62" s="156"/>
      <c r="J62" s="156"/>
      <c r="K62" s="158">
        <f>'[1]사무실(B)'!H62</f>
        <v>0</v>
      </c>
      <c r="L62" s="160">
        <f>'[1]사무실(B)'!I62</f>
        <v>0</v>
      </c>
      <c r="M62" s="161"/>
      <c r="N62" s="156"/>
      <c r="O62" s="156"/>
      <c r="P62" s="156"/>
      <c r="Q62" s="156">
        <v>0</v>
      </c>
      <c r="R62" s="156"/>
      <c r="S62" s="156"/>
      <c r="T62" s="156"/>
      <c r="U62" s="156"/>
      <c r="V62" s="156"/>
      <c r="W62" s="162">
        <f>[1]신세계!G66+[1]홈앤!F66+[1]롯데!G66+[1]현대!F65+[1]GS!G66+[1]CJ!G66</f>
        <v>0</v>
      </c>
      <c r="X62" s="163">
        <f t="shared" si="23"/>
        <v>0</v>
      </c>
      <c r="Y62" s="164"/>
      <c r="AA62" s="54"/>
    </row>
    <row r="63" spans="1:27" ht="14.25" thickBot="1" x14ac:dyDescent="0.35">
      <c r="A63" s="66"/>
      <c r="B63" s="67" t="s">
        <v>96</v>
      </c>
      <c r="C63" s="68" t="s">
        <v>97</v>
      </c>
      <c r="D63" s="142">
        <v>5100</v>
      </c>
      <c r="E63" s="89">
        <f t="shared" ref="E63:X63" si="25">SUM(E57:E62)</f>
        <v>0</v>
      </c>
      <c r="F63" s="89">
        <f t="shared" si="25"/>
        <v>0</v>
      </c>
      <c r="G63" s="89">
        <f t="shared" si="25"/>
        <v>0</v>
      </c>
      <c r="H63" s="89">
        <f t="shared" si="25"/>
        <v>0</v>
      </c>
      <c r="I63" s="89">
        <f t="shared" si="25"/>
        <v>0</v>
      </c>
      <c r="J63" s="89">
        <f t="shared" si="25"/>
        <v>0</v>
      </c>
      <c r="K63" s="89">
        <f t="shared" si="25"/>
        <v>26</v>
      </c>
      <c r="L63" s="33">
        <f t="shared" si="25"/>
        <v>3</v>
      </c>
      <c r="M63" s="89">
        <f t="shared" si="25"/>
        <v>8</v>
      </c>
      <c r="N63" s="89">
        <f t="shared" si="25"/>
        <v>0</v>
      </c>
      <c r="O63" s="89">
        <f t="shared" si="25"/>
        <v>0</v>
      </c>
      <c r="P63" s="89">
        <f t="shared" si="25"/>
        <v>0</v>
      </c>
      <c r="Q63" s="89">
        <v>1</v>
      </c>
      <c r="R63" s="89">
        <f t="shared" si="25"/>
        <v>0</v>
      </c>
      <c r="S63" s="89">
        <f t="shared" si="25"/>
        <v>0</v>
      </c>
      <c r="T63" s="89">
        <f t="shared" si="25"/>
        <v>0</v>
      </c>
      <c r="U63" s="89">
        <f t="shared" si="25"/>
        <v>0</v>
      </c>
      <c r="V63" s="89">
        <f t="shared" si="25"/>
        <v>3</v>
      </c>
      <c r="W63" s="33">
        <f t="shared" si="25"/>
        <v>0</v>
      </c>
      <c r="X63" s="89">
        <f t="shared" si="25"/>
        <v>5117</v>
      </c>
      <c r="Y63" s="90"/>
    </row>
    <row r="64" spans="1:27" ht="14.25" thickTop="1" x14ac:dyDescent="0.3">
      <c r="A64" s="95">
        <f>A62+1</f>
        <v>49</v>
      </c>
      <c r="B64" s="96" t="s">
        <v>26</v>
      </c>
      <c r="C64" s="165" t="s">
        <v>98</v>
      </c>
      <c r="D64" s="98">
        <v>97</v>
      </c>
      <c r="E64" s="166"/>
      <c r="F64" s="117"/>
      <c r="G64" s="47">
        <f>[1]레인보우코리아!L64</f>
        <v>0</v>
      </c>
      <c r="H64" s="59">
        <f>[1]신세계!L64+[1]홈앤!K64+[1]롯데!L64+[1]현대!K64+[1]GS!L64+[1]CJ!L64</f>
        <v>0</v>
      </c>
      <c r="I64" s="77"/>
      <c r="J64" s="77"/>
      <c r="K64" s="47">
        <f>'[1]사무실(B)'!H64</f>
        <v>0</v>
      </c>
      <c r="L64" s="119">
        <f>'[1]사무실(B)'!I64</f>
        <v>0</v>
      </c>
      <c r="M64" s="150"/>
      <c r="N64" s="101"/>
      <c r="O64" s="101"/>
      <c r="P64" s="101"/>
      <c r="Q64" s="101">
        <v>1</v>
      </c>
      <c r="R64" s="101"/>
      <c r="S64" s="101"/>
      <c r="T64" s="101"/>
      <c r="U64" s="101">
        <v>1</v>
      </c>
      <c r="V64" s="101"/>
      <c r="W64" s="64">
        <f>[1]신세계!G64+[1]홈앤!F64+[1]롯데!G64+[1]현대!F64+[1]GS!G64+[1]CJ!G64</f>
        <v>0</v>
      </c>
      <c r="X64" s="121">
        <f t="shared" si="23"/>
        <v>95</v>
      </c>
      <c r="Y64" s="167"/>
      <c r="AA64" s="54"/>
    </row>
    <row r="65" spans="1:27" x14ac:dyDescent="0.3">
      <c r="A65" s="72">
        <f t="shared" ref="A65:A70" si="26">A64+1</f>
        <v>50</v>
      </c>
      <c r="B65" s="73" t="s">
        <v>26</v>
      </c>
      <c r="C65" s="168" t="s">
        <v>99</v>
      </c>
      <c r="D65" s="75">
        <v>61</v>
      </c>
      <c r="E65" s="169"/>
      <c r="F65" s="57"/>
      <c r="G65" s="58">
        <f>[1]레인보우코리아!L65</f>
        <v>0</v>
      </c>
      <c r="H65" s="59">
        <f>[1]신세계!L65+[1]홈앤!K65+[1]롯데!L65+[1]현대!K65+[1]GS!L65+[1]CJ!L65</f>
        <v>0</v>
      </c>
      <c r="I65" s="60"/>
      <c r="J65" s="60"/>
      <c r="K65" s="58">
        <f>'[1]사무실(B)'!H65</f>
        <v>0</v>
      </c>
      <c r="L65" s="61">
        <f>'[1]사무실(B)'!I65</f>
        <v>0</v>
      </c>
      <c r="M65" s="62"/>
      <c r="N65" s="63"/>
      <c r="O65" s="63"/>
      <c r="P65" s="63"/>
      <c r="Q65" s="63">
        <v>0</v>
      </c>
      <c r="R65" s="63"/>
      <c r="S65" s="63"/>
      <c r="T65" s="63"/>
      <c r="U65" s="63">
        <v>1</v>
      </c>
      <c r="V65" s="101"/>
      <c r="W65" s="64">
        <f>[1]신세계!G65+[1]홈앤!F65+[1]롯데!G65+[1]현대!F65+[1]GS!G65+[1]CJ!G65</f>
        <v>0</v>
      </c>
      <c r="X65" s="52">
        <f t="shared" si="23"/>
        <v>60</v>
      </c>
      <c r="Y65" s="170"/>
      <c r="AA65" s="54"/>
    </row>
    <row r="66" spans="1:27" x14ac:dyDescent="0.3">
      <c r="A66" s="72">
        <f t="shared" si="26"/>
        <v>51</v>
      </c>
      <c r="B66" s="73" t="s">
        <v>26</v>
      </c>
      <c r="C66" s="168" t="s">
        <v>100</v>
      </c>
      <c r="D66" s="75">
        <v>594</v>
      </c>
      <c r="E66" s="169"/>
      <c r="F66" s="57"/>
      <c r="G66" s="58">
        <f>[1]레인보우코리아!L66</f>
        <v>0</v>
      </c>
      <c r="H66" s="59">
        <f>[1]신세계!L66+[1]홈앤!K66+[1]롯데!L66+[1]현대!K66+[1]GS!L66+[1]CJ!L66</f>
        <v>0</v>
      </c>
      <c r="I66" s="60"/>
      <c r="J66" s="60"/>
      <c r="K66" s="58">
        <f>'[1]사무실(B)'!H66</f>
        <v>0</v>
      </c>
      <c r="L66" s="61">
        <f>'[1]사무실(B)'!I66</f>
        <v>0</v>
      </c>
      <c r="M66" s="62"/>
      <c r="N66" s="63"/>
      <c r="O66" s="63"/>
      <c r="P66" s="63"/>
      <c r="Q66" s="63">
        <v>0</v>
      </c>
      <c r="R66" s="63"/>
      <c r="S66" s="63"/>
      <c r="T66" s="63"/>
      <c r="U66" s="63"/>
      <c r="V66" s="101"/>
      <c r="W66" s="64">
        <f>[1]신세계!G66+[1]홈앤!F66+[1]롯데!G66+[1]현대!F66+[1]GS!G66+[1]CJ!G66</f>
        <v>0</v>
      </c>
      <c r="X66" s="52">
        <f t="shared" si="23"/>
        <v>594</v>
      </c>
      <c r="Y66" s="170"/>
      <c r="AA66" s="54"/>
    </row>
    <row r="67" spans="1:27" x14ac:dyDescent="0.3">
      <c r="A67" s="72">
        <f t="shared" si="26"/>
        <v>52</v>
      </c>
      <c r="B67" s="73" t="s">
        <v>26</v>
      </c>
      <c r="C67" s="168" t="s">
        <v>101</v>
      </c>
      <c r="D67" s="75">
        <v>1193</v>
      </c>
      <c r="E67" s="169"/>
      <c r="F67" s="57"/>
      <c r="G67" s="58">
        <f>[1]레인보우코리아!L67</f>
        <v>0</v>
      </c>
      <c r="H67" s="59">
        <f>[1]신세계!L67+[1]홈앤!K67+[1]롯데!L67+[1]현대!K67+[1]GS!L67+[1]CJ!L67</f>
        <v>0</v>
      </c>
      <c r="I67" s="60"/>
      <c r="J67" s="60"/>
      <c r="K67" s="58">
        <f>'[1]사무실(B)'!H67</f>
        <v>0</v>
      </c>
      <c r="L67" s="61">
        <f>'[1]사무실(B)'!I67</f>
        <v>0</v>
      </c>
      <c r="M67" s="62"/>
      <c r="N67" s="63"/>
      <c r="O67" s="63"/>
      <c r="P67" s="63"/>
      <c r="Q67" s="63">
        <v>0</v>
      </c>
      <c r="R67" s="63"/>
      <c r="S67" s="63"/>
      <c r="T67" s="63"/>
      <c r="U67" s="63"/>
      <c r="V67" s="101"/>
      <c r="W67" s="64">
        <f>[1]신세계!G67+[1]홈앤!F67+[1]롯데!G67+[1]현대!F67+[1]GS!G67+[1]CJ!G67</f>
        <v>0</v>
      </c>
      <c r="X67" s="52">
        <f>D67+E67+F67+H67+G67+I67+J67+K67+L67-M67-N67-O67-P67-Q67-R67-T67-U67-V67-W67-S67</f>
        <v>1193</v>
      </c>
      <c r="Y67" s="170"/>
      <c r="AA67" s="54"/>
    </row>
    <row r="68" spans="1:27" x14ac:dyDescent="0.3">
      <c r="A68" s="171">
        <f t="shared" si="26"/>
        <v>53</v>
      </c>
      <c r="B68" s="80" t="s">
        <v>26</v>
      </c>
      <c r="C68" s="172" t="s">
        <v>102</v>
      </c>
      <c r="D68" s="82">
        <v>460</v>
      </c>
      <c r="E68" s="173"/>
      <c r="F68" s="108"/>
      <c r="G68" s="58">
        <f>[1]레인보우코리아!L68</f>
        <v>0</v>
      </c>
      <c r="H68" s="59">
        <f>[1]신세계!L68+[1]홈앤!K68+[1]롯데!L68+[1]현대!K68+[1]GS!L68+[1]CJ!L68</f>
        <v>0</v>
      </c>
      <c r="I68" s="83"/>
      <c r="J68" s="83"/>
      <c r="K68" s="58">
        <f>'[1]사무실(B)'!H68</f>
        <v>0</v>
      </c>
      <c r="L68" s="61">
        <f>'[1]사무실(B)'!I68</f>
        <v>0</v>
      </c>
      <c r="M68" s="112"/>
      <c r="N68" s="86"/>
      <c r="O68" s="86"/>
      <c r="P68" s="86"/>
      <c r="Q68" s="86">
        <v>3</v>
      </c>
      <c r="R68" s="86"/>
      <c r="S68" s="86"/>
      <c r="T68" s="86"/>
      <c r="U68" s="86"/>
      <c r="V68" s="101"/>
      <c r="W68" s="64">
        <f>[1]신세계!G68+[1]홈앤!F68+[1]롯데!G68+[1]현대!F68+[1]GS!G68+[1]CJ!G68</f>
        <v>0</v>
      </c>
      <c r="X68" s="52">
        <f t="shared" ref="X68:X70" si="27">D68+E68+F68+H68+G68+I68+J68+K68+L68-M68-N68-O68-P68-Q68-R68-T68-U68-V68-W68-S68</f>
        <v>457</v>
      </c>
      <c r="Y68" s="170"/>
      <c r="AA68" s="54"/>
    </row>
    <row r="69" spans="1:27" x14ac:dyDescent="0.3">
      <c r="A69" s="72">
        <f t="shared" si="26"/>
        <v>54</v>
      </c>
      <c r="B69" s="73" t="s">
        <v>26</v>
      </c>
      <c r="C69" s="168" t="s">
        <v>103</v>
      </c>
      <c r="D69" s="75">
        <v>2723</v>
      </c>
      <c r="E69" s="169"/>
      <c r="F69" s="57"/>
      <c r="G69" s="58">
        <f>[1]레인보우코리아!L69</f>
        <v>6000</v>
      </c>
      <c r="H69" s="59">
        <f>[1]신세계!L69+[1]홈앤!K69+[1]롯데!L69+[1]현대!K69+[1]GS!L69+[1]CJ!L69</f>
        <v>0</v>
      </c>
      <c r="I69" s="60"/>
      <c r="J69" s="60"/>
      <c r="K69" s="58">
        <f>'[1]사무실(B)'!H69</f>
        <v>0</v>
      </c>
      <c r="L69" s="61">
        <f>'[1]사무실(B)'!I69</f>
        <v>0</v>
      </c>
      <c r="M69" s="62"/>
      <c r="N69" s="63"/>
      <c r="O69" s="63"/>
      <c r="P69" s="63"/>
      <c r="Q69" s="63">
        <v>387</v>
      </c>
      <c r="R69" s="63"/>
      <c r="S69" s="63"/>
      <c r="T69" s="63"/>
      <c r="U69" s="63"/>
      <c r="V69" s="63"/>
      <c r="W69" s="64">
        <f>[1]신세계!G69+[1]홈앤!F69+[1]롯데!G69+[1]현대!F69+[1]GS!G69+[1]CJ!G69</f>
        <v>0</v>
      </c>
      <c r="X69" s="52">
        <f t="shared" si="27"/>
        <v>8336</v>
      </c>
      <c r="Y69" s="170"/>
      <c r="AA69" s="54"/>
    </row>
    <row r="70" spans="1:27" x14ac:dyDescent="0.3">
      <c r="A70" s="79">
        <f t="shared" si="26"/>
        <v>55</v>
      </c>
      <c r="B70" s="124" t="s">
        <v>26</v>
      </c>
      <c r="C70" s="174" t="s">
        <v>104</v>
      </c>
      <c r="D70" s="126">
        <v>2174</v>
      </c>
      <c r="E70" s="175"/>
      <c r="F70" s="128"/>
      <c r="G70" s="58">
        <f>[1]레인보우코리아!L70</f>
        <v>6000</v>
      </c>
      <c r="H70" s="59">
        <f>[1]신세계!L70+[1]홈앤!K70+[1]롯데!L70+[1]현대!K70+[1]GS!L70+[1]CJ!L70</f>
        <v>0</v>
      </c>
      <c r="I70" s="129"/>
      <c r="J70" s="129"/>
      <c r="K70" s="58">
        <f>'[1]사무실(B)'!H70</f>
        <v>0</v>
      </c>
      <c r="L70" s="61">
        <f>'[1]사무실(B)'!I70</f>
        <v>0</v>
      </c>
      <c r="M70" s="140"/>
      <c r="N70" s="130"/>
      <c r="O70" s="130"/>
      <c r="P70" s="130"/>
      <c r="Q70" s="130">
        <v>486</v>
      </c>
      <c r="R70" s="130"/>
      <c r="S70" s="130"/>
      <c r="T70" s="130"/>
      <c r="U70" s="130"/>
      <c r="V70" s="130"/>
      <c r="W70" s="64">
        <f>[1]신세계!G70+[1]홈앤!F70+[1]롯데!G70+[1]현대!F70+[1]GS!G70+[1]CJ!G70</f>
        <v>0</v>
      </c>
      <c r="X70" s="52">
        <f t="shared" si="27"/>
        <v>7688</v>
      </c>
      <c r="Y70" s="170"/>
      <c r="AA70" s="54"/>
    </row>
    <row r="71" spans="1:27" ht="14.25" thickBot="1" x14ac:dyDescent="0.35">
      <c r="A71" s="88"/>
      <c r="B71" s="31" t="s">
        <v>26</v>
      </c>
      <c r="C71" s="176" t="s">
        <v>105</v>
      </c>
      <c r="D71" s="177">
        <v>7302</v>
      </c>
      <c r="E71" s="178">
        <f t="shared" ref="E71:W71" si="28">SUM(E64:E70)</f>
        <v>0</v>
      </c>
      <c r="F71" s="176">
        <f t="shared" si="28"/>
        <v>0</v>
      </c>
      <c r="G71" s="176">
        <f>SUM(G64:G70)</f>
        <v>12000</v>
      </c>
      <c r="H71" s="176">
        <f t="shared" si="28"/>
        <v>0</v>
      </c>
      <c r="I71" s="176">
        <f t="shared" si="28"/>
        <v>0</v>
      </c>
      <c r="J71" s="176">
        <f t="shared" si="28"/>
        <v>0</v>
      </c>
      <c r="K71" s="176">
        <f>SUM(K64:K70)</f>
        <v>0</v>
      </c>
      <c r="L71" s="177">
        <f t="shared" si="28"/>
        <v>0</v>
      </c>
      <c r="M71" s="178">
        <f t="shared" si="28"/>
        <v>0</v>
      </c>
      <c r="N71" s="176">
        <f t="shared" si="28"/>
        <v>0</v>
      </c>
      <c r="O71" s="176">
        <f t="shared" si="28"/>
        <v>0</v>
      </c>
      <c r="P71" s="176">
        <f t="shared" si="28"/>
        <v>0</v>
      </c>
      <c r="Q71" s="176">
        <v>877</v>
      </c>
      <c r="R71" s="176">
        <f t="shared" si="28"/>
        <v>0</v>
      </c>
      <c r="S71" s="176">
        <f t="shared" si="28"/>
        <v>0</v>
      </c>
      <c r="T71" s="176">
        <f t="shared" si="28"/>
        <v>0</v>
      </c>
      <c r="U71" s="176">
        <f t="shared" si="28"/>
        <v>2</v>
      </c>
      <c r="V71" s="176">
        <f t="shared" si="28"/>
        <v>0</v>
      </c>
      <c r="W71" s="177">
        <f t="shared" si="28"/>
        <v>0</v>
      </c>
      <c r="X71" s="179">
        <f>SUM(X64:X70)</f>
        <v>18423</v>
      </c>
      <c r="Y71" s="179"/>
    </row>
    <row r="72" spans="1:27" ht="14.25" thickTop="1" x14ac:dyDescent="0.3">
      <c r="A72" s="132">
        <f>A70+1</f>
        <v>56</v>
      </c>
      <c r="B72" s="103" t="s">
        <v>106</v>
      </c>
      <c r="C72" s="104" t="s">
        <v>107</v>
      </c>
      <c r="D72" s="55">
        <v>230</v>
      </c>
      <c r="E72" s="60"/>
      <c r="F72" s="57"/>
      <c r="G72" s="58">
        <f>[1]레인보우코리아!L72</f>
        <v>0</v>
      </c>
      <c r="H72" s="59">
        <f>[1]신세계!L72+[1]홈앤!K72+[1]롯데!L72+[1]현대!K72+[1]GS!L72+[1]CJ!L72</f>
        <v>0</v>
      </c>
      <c r="I72" s="60"/>
      <c r="J72" s="60"/>
      <c r="K72" s="47">
        <f>'[1]사무실(B)'!H72</f>
        <v>0</v>
      </c>
      <c r="L72" s="64">
        <f>'[1]사무실(B)'!I72</f>
        <v>0</v>
      </c>
      <c r="M72" s="62"/>
      <c r="N72" s="63"/>
      <c r="O72" s="63"/>
      <c r="P72" s="63"/>
      <c r="Q72" s="63">
        <v>3</v>
      </c>
      <c r="R72" s="63"/>
      <c r="S72" s="63"/>
      <c r="T72" s="63"/>
      <c r="U72" s="63"/>
      <c r="V72" s="63"/>
      <c r="W72" s="64">
        <f>[1]신세계!G72+[1]홈앤!F72+[1]롯데!G72+[1]현대!F72+[1]GS!G72+[1]CJ!G72</f>
        <v>0</v>
      </c>
      <c r="X72" s="52">
        <f t="shared" si="23"/>
        <v>227</v>
      </c>
      <c r="Y72" s="170"/>
      <c r="AA72" s="54"/>
    </row>
    <row r="73" spans="1:27" x14ac:dyDescent="0.3">
      <c r="A73" s="38">
        <f t="shared" ref="A73:A83" si="29">A72+1</f>
        <v>57</v>
      </c>
      <c r="B73" s="39" t="s">
        <v>106</v>
      </c>
      <c r="C73" s="40" t="s">
        <v>108</v>
      </c>
      <c r="D73" s="55">
        <v>477</v>
      </c>
      <c r="E73" s="60"/>
      <c r="F73" s="57"/>
      <c r="G73" s="58">
        <f>[1]레인보우코리아!L73</f>
        <v>0</v>
      </c>
      <c r="H73" s="59">
        <f>[1]신세계!L73+[1]홈앤!K73+[1]롯데!L73+[1]현대!K73+[1]GS!L73+[1]CJ!L73</f>
        <v>0</v>
      </c>
      <c r="I73" s="60"/>
      <c r="J73" s="60"/>
      <c r="K73" s="58">
        <f>'[1]사무실(B)'!H73</f>
        <v>0</v>
      </c>
      <c r="L73" s="64">
        <f>'[1]사무실(B)'!I73</f>
        <v>0</v>
      </c>
      <c r="M73" s="62"/>
      <c r="N73" s="63"/>
      <c r="O73" s="63"/>
      <c r="P73" s="63"/>
      <c r="Q73" s="63">
        <v>1</v>
      </c>
      <c r="R73" s="63"/>
      <c r="S73" s="63"/>
      <c r="T73" s="63"/>
      <c r="U73" s="63"/>
      <c r="V73" s="63"/>
      <c r="W73" s="64">
        <f>[1]신세계!G73+[1]홈앤!F73+[1]롯데!G73+[1]현대!F73+[1]GS!G73+[1]CJ!G73</f>
        <v>0</v>
      </c>
      <c r="X73" s="52">
        <f t="shared" si="23"/>
        <v>476</v>
      </c>
      <c r="Y73" s="170"/>
      <c r="AA73" s="54"/>
    </row>
    <row r="74" spans="1:27" x14ac:dyDescent="0.3">
      <c r="A74" s="38">
        <f t="shared" si="29"/>
        <v>58</v>
      </c>
      <c r="B74" s="39" t="s">
        <v>106</v>
      </c>
      <c r="C74" s="40" t="s">
        <v>109</v>
      </c>
      <c r="D74" s="55">
        <v>244</v>
      </c>
      <c r="E74" s="60"/>
      <c r="F74" s="57"/>
      <c r="G74" s="58">
        <f>[1]레인보우코리아!L74</f>
        <v>0</v>
      </c>
      <c r="H74" s="59">
        <f>[1]신세계!L74+[1]홈앤!K74+[1]롯데!L74+[1]현대!K74+[1]GS!L74+[1]CJ!L74</f>
        <v>0</v>
      </c>
      <c r="I74" s="60"/>
      <c r="J74" s="60"/>
      <c r="K74" s="58">
        <f>'[1]사무실(B)'!H74</f>
        <v>0</v>
      </c>
      <c r="L74" s="64">
        <f>'[1]사무실(B)'!I74</f>
        <v>0</v>
      </c>
      <c r="M74" s="62"/>
      <c r="N74" s="63"/>
      <c r="O74" s="63"/>
      <c r="P74" s="63"/>
      <c r="Q74" s="63">
        <v>5</v>
      </c>
      <c r="R74" s="63"/>
      <c r="S74" s="63"/>
      <c r="T74" s="63"/>
      <c r="U74" s="63"/>
      <c r="V74" s="63"/>
      <c r="W74" s="64">
        <f>[1]신세계!G74+[1]홈앤!F74+[1]롯데!G74+[1]현대!F74+[1]GS!G74+[1]CJ!G74</f>
        <v>0</v>
      </c>
      <c r="X74" s="52">
        <f t="shared" si="23"/>
        <v>239</v>
      </c>
      <c r="Y74" s="170"/>
      <c r="AA74" s="54"/>
    </row>
    <row r="75" spans="1:27" x14ac:dyDescent="0.3">
      <c r="A75" s="38">
        <f t="shared" si="29"/>
        <v>59</v>
      </c>
      <c r="B75" s="39" t="s">
        <v>106</v>
      </c>
      <c r="C75" s="40" t="s">
        <v>110</v>
      </c>
      <c r="D75" s="55">
        <v>422</v>
      </c>
      <c r="E75" s="60"/>
      <c r="F75" s="57"/>
      <c r="G75" s="58">
        <f>[1]레인보우코리아!L75</f>
        <v>0</v>
      </c>
      <c r="H75" s="59">
        <f>[1]신세계!L75+[1]홈앤!K75+[1]롯데!L75+[1]현대!K75+[1]GS!L75+[1]CJ!L75</f>
        <v>0</v>
      </c>
      <c r="I75" s="60"/>
      <c r="J75" s="60"/>
      <c r="K75" s="58">
        <f>'[1]사무실(B)'!H75</f>
        <v>0</v>
      </c>
      <c r="L75" s="64">
        <f>'[1]사무실(B)'!I75</f>
        <v>0</v>
      </c>
      <c r="M75" s="62"/>
      <c r="N75" s="63"/>
      <c r="O75" s="63"/>
      <c r="P75" s="63"/>
      <c r="Q75" s="63">
        <v>6</v>
      </c>
      <c r="R75" s="63"/>
      <c r="S75" s="63"/>
      <c r="T75" s="63"/>
      <c r="U75" s="63"/>
      <c r="V75" s="63"/>
      <c r="W75" s="64">
        <f>[1]신세계!G75+[1]홈앤!F75+[1]롯데!G75+[1]현대!F75+[1]GS!G75+[1]CJ!G75</f>
        <v>0</v>
      </c>
      <c r="X75" s="52">
        <f t="shared" si="23"/>
        <v>416</v>
      </c>
      <c r="Y75" s="170"/>
      <c r="AA75" s="54"/>
    </row>
    <row r="76" spans="1:27" x14ac:dyDescent="0.3">
      <c r="A76" s="38">
        <f t="shared" si="29"/>
        <v>60</v>
      </c>
      <c r="B76" s="39" t="s">
        <v>106</v>
      </c>
      <c r="C76" s="40" t="s">
        <v>111</v>
      </c>
      <c r="D76" s="55">
        <v>220</v>
      </c>
      <c r="E76" s="60"/>
      <c r="F76" s="57"/>
      <c r="G76" s="58">
        <f>[1]레인보우코리아!L76</f>
        <v>0</v>
      </c>
      <c r="H76" s="59">
        <f>[1]신세계!L76+[1]홈앤!K76+[1]롯데!L76+[1]현대!K76+[1]GS!L76+[1]CJ!L76</f>
        <v>0</v>
      </c>
      <c r="I76" s="60"/>
      <c r="J76" s="60"/>
      <c r="K76" s="58">
        <f>'[1]사무실(B)'!H76</f>
        <v>0</v>
      </c>
      <c r="L76" s="64">
        <f>'[1]사무실(B)'!I76</f>
        <v>0</v>
      </c>
      <c r="M76" s="62"/>
      <c r="N76" s="63"/>
      <c r="O76" s="63"/>
      <c r="P76" s="63"/>
      <c r="Q76" s="63">
        <v>20</v>
      </c>
      <c r="R76" s="63"/>
      <c r="S76" s="63"/>
      <c r="T76" s="63"/>
      <c r="U76" s="63"/>
      <c r="V76" s="63"/>
      <c r="W76" s="64">
        <f>[1]신세계!G76+[1]홈앤!F76+[1]롯데!G76+[1]현대!F76+[1]GS!G76+[1]CJ!G76</f>
        <v>0</v>
      </c>
      <c r="X76" s="52">
        <f t="shared" si="23"/>
        <v>200</v>
      </c>
      <c r="Y76" s="170"/>
      <c r="AA76" s="54"/>
    </row>
    <row r="77" spans="1:27" x14ac:dyDescent="0.3">
      <c r="A77" s="38">
        <f t="shared" si="29"/>
        <v>61</v>
      </c>
      <c r="B77" s="39" t="s">
        <v>112</v>
      </c>
      <c r="C77" s="40" t="s">
        <v>113</v>
      </c>
      <c r="D77" s="55">
        <v>46</v>
      </c>
      <c r="E77" s="60"/>
      <c r="F77" s="57"/>
      <c r="G77" s="58">
        <f>[1]레인보우코리아!L77</f>
        <v>0</v>
      </c>
      <c r="H77" s="59">
        <f>[1]신세계!L77+[1]홈앤!K77+[1]롯데!L77+[1]현대!K77+[1]GS!L77+[1]CJ!L77</f>
        <v>0</v>
      </c>
      <c r="I77" s="60"/>
      <c r="J77" s="60"/>
      <c r="K77" s="58">
        <f>'[1]사무실(B)'!H77</f>
        <v>0</v>
      </c>
      <c r="L77" s="64">
        <f>'[1]사무실(B)'!I77</f>
        <v>0</v>
      </c>
      <c r="M77" s="62"/>
      <c r="N77" s="63"/>
      <c r="O77" s="63"/>
      <c r="P77" s="63"/>
      <c r="Q77" s="63">
        <v>3</v>
      </c>
      <c r="R77" s="63"/>
      <c r="S77" s="63"/>
      <c r="T77" s="63"/>
      <c r="U77" s="63"/>
      <c r="V77" s="63"/>
      <c r="W77" s="64">
        <f>[1]신세계!G77+[1]홈앤!F77+[1]롯데!G77+[1]현대!F77+[1]GS!G77+[1]CJ!G77</f>
        <v>0</v>
      </c>
      <c r="X77" s="52">
        <f t="shared" si="23"/>
        <v>43</v>
      </c>
      <c r="Y77" s="170"/>
      <c r="AA77" s="54"/>
    </row>
    <row r="78" spans="1:27" x14ac:dyDescent="0.3">
      <c r="A78" s="38">
        <f>A77+1</f>
        <v>62</v>
      </c>
      <c r="B78" s="39" t="s">
        <v>106</v>
      </c>
      <c r="C78" s="40" t="s">
        <v>114</v>
      </c>
      <c r="D78" s="55">
        <v>1</v>
      </c>
      <c r="E78" s="60"/>
      <c r="F78" s="108"/>
      <c r="G78" s="58">
        <f>[1]레인보우코리아!L78</f>
        <v>0</v>
      </c>
      <c r="H78" s="59">
        <f>[1]신세계!L78+[1]홈앤!K78+[1]롯데!L78+[1]현대!K78+[1]GS!L78+[1]CJ!L78</f>
        <v>0</v>
      </c>
      <c r="I78" s="60"/>
      <c r="J78" s="60"/>
      <c r="K78" s="58">
        <f>'[1]사무실(B)'!H78</f>
        <v>0</v>
      </c>
      <c r="L78" s="64">
        <f>'[1]사무실(B)'!I78</f>
        <v>0</v>
      </c>
      <c r="M78" s="62"/>
      <c r="N78" s="63"/>
      <c r="O78" s="63"/>
      <c r="P78" s="63"/>
      <c r="Q78" s="63">
        <v>0</v>
      </c>
      <c r="R78" s="63"/>
      <c r="S78" s="63"/>
      <c r="T78" s="63"/>
      <c r="U78" s="63"/>
      <c r="V78" s="63"/>
      <c r="W78" s="64">
        <f>[1]신세계!G78+[1]홈앤!F78+[1]롯데!G78+[1]현대!F78+[1]GS!G78+[1]CJ!G78</f>
        <v>0</v>
      </c>
      <c r="X78" s="52">
        <f t="shared" si="23"/>
        <v>1</v>
      </c>
      <c r="Y78" s="170"/>
      <c r="AA78" s="54"/>
    </row>
    <row r="79" spans="1:27" x14ac:dyDescent="0.3">
      <c r="A79" s="38">
        <f>A78+1</f>
        <v>63</v>
      </c>
      <c r="B79" s="39" t="s">
        <v>112</v>
      </c>
      <c r="C79" s="40" t="s">
        <v>115</v>
      </c>
      <c r="D79" s="55">
        <v>936</v>
      </c>
      <c r="E79" s="60"/>
      <c r="F79" s="108"/>
      <c r="G79" s="58">
        <f>[1]레인보우코리아!L79</f>
        <v>0</v>
      </c>
      <c r="H79" s="59">
        <f>[1]신세계!L79+[1]홈앤!K79+[1]롯데!L79+[1]현대!K79+[1]GS!L79+[1]CJ!L79</f>
        <v>0</v>
      </c>
      <c r="I79" s="60"/>
      <c r="J79" s="60"/>
      <c r="K79" s="58">
        <f>'[1]사무실(B)'!H79</f>
        <v>0</v>
      </c>
      <c r="L79" s="64">
        <f>'[1]사무실(B)'!I79</f>
        <v>0</v>
      </c>
      <c r="M79" s="62"/>
      <c r="N79" s="63"/>
      <c r="O79" s="63"/>
      <c r="P79" s="63"/>
      <c r="Q79" s="63">
        <v>0</v>
      </c>
      <c r="R79" s="63"/>
      <c r="S79" s="63"/>
      <c r="T79" s="63"/>
      <c r="U79" s="63"/>
      <c r="V79" s="63"/>
      <c r="W79" s="64">
        <f>[1]신세계!G79+[1]홈앤!F79+[1]롯데!G79+[1]현대!F79+[1]GS!G79+[1]CJ!G79</f>
        <v>0</v>
      </c>
      <c r="X79" s="52">
        <f>D79+E79+F79+H79+G79+I79+J79+K79+L79-M79-N79-O79-P79-Q79-R79-T79-U79-V79-W79-S79</f>
        <v>936</v>
      </c>
      <c r="Y79" s="170"/>
      <c r="AA79" s="54"/>
    </row>
    <row r="80" spans="1:27" x14ac:dyDescent="0.3">
      <c r="A80" s="38">
        <f t="shared" si="29"/>
        <v>64</v>
      </c>
      <c r="B80" s="39" t="s">
        <v>112</v>
      </c>
      <c r="C80" s="40" t="s">
        <v>116</v>
      </c>
      <c r="D80" s="55">
        <v>159</v>
      </c>
      <c r="E80" s="60"/>
      <c r="F80" s="180"/>
      <c r="G80" s="47">
        <f>[1]레인보우코리아!L80</f>
        <v>0</v>
      </c>
      <c r="H80" s="59">
        <f>[1]신세계!L80+[1]홈앤!K80+[1]롯데!L80+[1]현대!K80+[1]GS!L80+[1]CJ!L80</f>
        <v>0</v>
      </c>
      <c r="I80" s="60"/>
      <c r="J80" s="60"/>
      <c r="K80" s="58">
        <f>'[1]사무실(B)'!H80</f>
        <v>0</v>
      </c>
      <c r="L80" s="120">
        <f>'[1]사무실(B)'!I80</f>
        <v>0</v>
      </c>
      <c r="M80" s="62"/>
      <c r="N80" s="63"/>
      <c r="O80" s="63"/>
      <c r="P80" s="63"/>
      <c r="Q80" s="63">
        <v>0</v>
      </c>
      <c r="R80" s="63"/>
      <c r="S80" s="63"/>
      <c r="T80" s="63"/>
      <c r="U80" s="63"/>
      <c r="V80" s="63"/>
      <c r="W80" s="64">
        <f>[1]신세계!G80+[1]홈앤!F80+[1]롯데!G80+[1]현대!F80+[1]GS!G80+[1]CJ!G80</f>
        <v>0</v>
      </c>
      <c r="X80" s="121">
        <f>D80+E80+F80+H80+G80+I80+J80+K80+L80-M80-N80-O80-P80-Q80-R80-T80-U80-V80-W80-S80</f>
        <v>159</v>
      </c>
      <c r="Y80" s="170"/>
      <c r="AA80" s="54"/>
    </row>
    <row r="81" spans="1:30" x14ac:dyDescent="0.3">
      <c r="A81" s="38">
        <f t="shared" si="29"/>
        <v>65</v>
      </c>
      <c r="B81" s="39" t="s">
        <v>112</v>
      </c>
      <c r="C81" s="40" t="s">
        <v>117</v>
      </c>
      <c r="D81" s="55">
        <v>158</v>
      </c>
      <c r="E81" s="60"/>
      <c r="F81" s="180"/>
      <c r="G81" s="47">
        <f>[1]레인보우코리아!L81</f>
        <v>0</v>
      </c>
      <c r="H81" s="59">
        <f>[1]신세계!L81+[1]홈앤!K81+[1]롯데!L81+[1]현대!K81+[1]GS!L81+[1]CJ!L81</f>
        <v>0</v>
      </c>
      <c r="I81" s="60"/>
      <c r="J81" s="60"/>
      <c r="K81" s="58">
        <f>'[1]사무실(B)'!H81</f>
        <v>0</v>
      </c>
      <c r="L81" s="120">
        <f>'[1]사무실(B)'!I81</f>
        <v>0</v>
      </c>
      <c r="M81" s="62"/>
      <c r="N81" s="63"/>
      <c r="O81" s="63"/>
      <c r="P81" s="63"/>
      <c r="Q81" s="63">
        <v>10</v>
      </c>
      <c r="R81" s="63"/>
      <c r="S81" s="63"/>
      <c r="T81" s="63"/>
      <c r="U81" s="63"/>
      <c r="V81" s="63"/>
      <c r="W81" s="64">
        <f>[1]신세계!G81+[1]홈앤!F81+[1]롯데!G81+[1]현대!F81+[1]GS!G81+[1]CJ!G81</f>
        <v>0</v>
      </c>
      <c r="X81" s="121">
        <f>D81+E81+F81+H81+G81+I81+J81+K81+L81-M81-N81-O81-P81-Q81-R81-T81-U81-V81-W81-S81</f>
        <v>148</v>
      </c>
      <c r="Y81" s="170"/>
      <c r="AA81" s="54"/>
    </row>
    <row r="82" spans="1:30" x14ac:dyDescent="0.3">
      <c r="A82" s="38">
        <f t="shared" si="29"/>
        <v>66</v>
      </c>
      <c r="B82" s="39" t="s">
        <v>112</v>
      </c>
      <c r="C82" s="40" t="s">
        <v>118</v>
      </c>
      <c r="D82" s="55">
        <v>842</v>
      </c>
      <c r="E82" s="60"/>
      <c r="F82" s="180"/>
      <c r="G82" s="47">
        <f>[1]레인보우코리아!L82</f>
        <v>0</v>
      </c>
      <c r="H82" s="59">
        <f>[1]신세계!L82+[1]홈앤!K82+[1]롯데!L82+[1]현대!K82+[1]GS!L82+[1]CJ!L82</f>
        <v>0</v>
      </c>
      <c r="I82" s="60"/>
      <c r="J82" s="60"/>
      <c r="K82" s="58">
        <f>'[1]사무실(B)'!H82</f>
        <v>0</v>
      </c>
      <c r="L82" s="120">
        <f>'[1]사무실(B)'!I82</f>
        <v>0</v>
      </c>
      <c r="M82" s="62"/>
      <c r="N82" s="63"/>
      <c r="O82" s="63"/>
      <c r="P82" s="63"/>
      <c r="Q82" s="63">
        <v>0</v>
      </c>
      <c r="R82" s="63"/>
      <c r="S82" s="63"/>
      <c r="T82" s="63"/>
      <c r="U82" s="63"/>
      <c r="V82" s="63"/>
      <c r="W82" s="64">
        <f>[1]신세계!G82+[1]홈앤!F82+[1]롯데!G82+[1]현대!F82+[1]GS!G82+[1]CJ!G82</f>
        <v>0</v>
      </c>
      <c r="X82" s="121">
        <f>D82+E82+F82+H82+G82+I82+J82+K82+L82-M82-N82-O82-P82-Q82-R82-T82-U82-V82-W82-S82</f>
        <v>842</v>
      </c>
      <c r="Y82" s="170"/>
      <c r="AA82" s="54"/>
    </row>
    <row r="83" spans="1:30" x14ac:dyDescent="0.3">
      <c r="A83" s="135">
        <f t="shared" si="29"/>
        <v>67</v>
      </c>
      <c r="B83" s="136" t="s">
        <v>112</v>
      </c>
      <c r="C83" s="137" t="s">
        <v>119</v>
      </c>
      <c r="D83" s="138">
        <v>736</v>
      </c>
      <c r="E83" s="129"/>
      <c r="F83" s="180"/>
      <c r="G83" s="47">
        <f>[1]레인보우코리아!L83</f>
        <v>0</v>
      </c>
      <c r="H83" s="59">
        <f>[1]신세계!L83+[1]홈앤!K83+[1]롯데!L83+[1]현대!K83+[1]GS!L83+[1]CJ!L83</f>
        <v>0</v>
      </c>
      <c r="I83" s="60"/>
      <c r="J83" s="129"/>
      <c r="K83" s="58">
        <f>'[1]사무실(B)'!H83</f>
        <v>0</v>
      </c>
      <c r="L83" s="120">
        <f>'[1]사무실(B)'!I83</f>
        <v>0</v>
      </c>
      <c r="M83" s="140"/>
      <c r="N83" s="130"/>
      <c r="O83" s="130"/>
      <c r="P83" s="130"/>
      <c r="Q83" s="130">
        <v>0</v>
      </c>
      <c r="R83" s="130"/>
      <c r="S83" s="130"/>
      <c r="T83" s="130"/>
      <c r="U83" s="130"/>
      <c r="V83" s="130"/>
      <c r="W83" s="64">
        <f>[1]신세계!G83+[1]홈앤!F83+[1]롯데!G83+[1]현대!F83+[1]GS!G83+[1]CJ!G83</f>
        <v>0</v>
      </c>
      <c r="X83" s="121">
        <f>D83+E83+F83+H83+G83+I83+J83+K83+L83-M83-N83-O83-P83-Q83-R83-T83-U83-V83-W83-S83</f>
        <v>736</v>
      </c>
      <c r="Y83" s="181"/>
      <c r="AA83" s="54"/>
    </row>
    <row r="84" spans="1:30" ht="14.25" thickBot="1" x14ac:dyDescent="0.35">
      <c r="A84" s="182"/>
      <c r="B84" s="67" t="s">
        <v>120</v>
      </c>
      <c r="C84" s="68" t="s">
        <v>121</v>
      </c>
      <c r="D84" s="142">
        <v>4471</v>
      </c>
      <c r="E84" s="34">
        <f>SUM(E72:F83)</f>
        <v>0</v>
      </c>
      <c r="F84" s="35">
        <f>SUM(F79:F83)</f>
        <v>0</v>
      </c>
      <c r="G84" s="35">
        <f>SUM(G72:G83)</f>
        <v>0</v>
      </c>
      <c r="H84" s="35">
        <f>SUM(H72:H83)</f>
        <v>0</v>
      </c>
      <c r="I84" s="35">
        <f t="shared" ref="I84:X84" si="30">SUM(I72:I83)</f>
        <v>0</v>
      </c>
      <c r="J84" s="35">
        <f t="shared" si="30"/>
        <v>0</v>
      </c>
      <c r="K84" s="35">
        <f>SUM(K72:K83)</f>
        <v>0</v>
      </c>
      <c r="L84" s="33">
        <f t="shared" si="30"/>
        <v>0</v>
      </c>
      <c r="M84" s="34">
        <f t="shared" si="30"/>
        <v>0</v>
      </c>
      <c r="N84" s="35">
        <f t="shared" si="30"/>
        <v>0</v>
      </c>
      <c r="O84" s="35">
        <f t="shared" si="30"/>
        <v>0</v>
      </c>
      <c r="P84" s="35">
        <f t="shared" si="30"/>
        <v>0</v>
      </c>
      <c r="Q84" s="35">
        <v>48</v>
      </c>
      <c r="R84" s="35">
        <f t="shared" si="30"/>
        <v>0</v>
      </c>
      <c r="S84" s="35">
        <f t="shared" si="30"/>
        <v>0</v>
      </c>
      <c r="T84" s="35">
        <f t="shared" si="30"/>
        <v>0</v>
      </c>
      <c r="U84" s="35">
        <f t="shared" si="30"/>
        <v>0</v>
      </c>
      <c r="V84" s="35">
        <f t="shared" si="30"/>
        <v>0</v>
      </c>
      <c r="W84" s="33">
        <f t="shared" si="30"/>
        <v>0</v>
      </c>
      <c r="X84" s="89">
        <f t="shared" si="30"/>
        <v>4423</v>
      </c>
      <c r="Y84" s="183"/>
    </row>
    <row r="85" spans="1:30" ht="14.25" thickTop="1" x14ac:dyDescent="0.3">
      <c r="A85" s="95">
        <f>A83+1</f>
        <v>68</v>
      </c>
      <c r="B85" s="96" t="s">
        <v>122</v>
      </c>
      <c r="C85" s="165" t="s">
        <v>123</v>
      </c>
      <c r="D85" s="98">
        <v>63</v>
      </c>
      <c r="E85" s="184"/>
      <c r="F85" s="117"/>
      <c r="G85" s="47">
        <f>[1]레인보우코리아!L85</f>
        <v>0</v>
      </c>
      <c r="H85" s="59">
        <f>[1]신세계!L85+[1]홈앤!K85+[1]롯데!L85+[1]현대!K85+[1]GS!L85+[1]CJ!L85</f>
        <v>0</v>
      </c>
      <c r="I85" s="185"/>
      <c r="J85" s="77"/>
      <c r="K85" s="47">
        <f>'[1]사무실(B)'!H85</f>
        <v>0</v>
      </c>
      <c r="L85" s="120">
        <f>'[1]사무실(B)'!I85</f>
        <v>0</v>
      </c>
      <c r="M85" s="150"/>
      <c r="N85" s="101"/>
      <c r="O85" s="101"/>
      <c r="P85" s="101"/>
      <c r="Q85" s="101">
        <v>0</v>
      </c>
      <c r="R85" s="101"/>
      <c r="S85" s="101"/>
      <c r="T85" s="186"/>
      <c r="U85" s="186"/>
      <c r="V85" s="186"/>
      <c r="W85" s="64">
        <f>[1]신세계!G85+[1]홈앤!F85+[1]롯데!G85+[1]현대!F85+[1]GS!G85+[1]CJ!G85</f>
        <v>0</v>
      </c>
      <c r="X85" s="187">
        <f>D85+E85+F85+H85+G85+I85+J85+K85+L85-M85-N85-O85-P85-Q85-R85-T85-U85-V85-W85-S85</f>
        <v>63</v>
      </c>
      <c r="Y85" s="167"/>
      <c r="AA85" s="54"/>
      <c r="AB85" s="54"/>
      <c r="AD85" s="54"/>
    </row>
    <row r="86" spans="1:30" x14ac:dyDescent="0.3">
      <c r="A86" s="188">
        <f>A85+1</f>
        <v>69</v>
      </c>
      <c r="B86" s="96" t="s">
        <v>122</v>
      </c>
      <c r="C86" s="189" t="s">
        <v>124</v>
      </c>
      <c r="D86" s="190">
        <v>2</v>
      </c>
      <c r="E86" s="191"/>
      <c r="F86" s="180"/>
      <c r="G86" s="47">
        <f>[1]레인보우코리아!L86</f>
        <v>0</v>
      </c>
      <c r="H86" s="59">
        <f>[1]신세계!L86+[1]홈앤!K86+[1]롯데!L86+[1]현대!K86+[1]GS!L86+[1]CJ!L86</f>
        <v>0</v>
      </c>
      <c r="I86" s="192"/>
      <c r="J86" s="156"/>
      <c r="K86" s="47">
        <f>'[1]사무실(B)'!H86</f>
        <v>0</v>
      </c>
      <c r="L86" s="120">
        <f>'[1]사무실(B)'!I86</f>
        <v>0</v>
      </c>
      <c r="M86" s="193"/>
      <c r="N86" s="194"/>
      <c r="O86" s="194"/>
      <c r="P86" s="194"/>
      <c r="Q86" s="194">
        <v>0</v>
      </c>
      <c r="R86" s="194"/>
      <c r="S86" s="194"/>
      <c r="T86" s="195"/>
      <c r="U86" s="195"/>
      <c r="V86" s="195"/>
      <c r="W86" s="64">
        <f>[1]신세계!G86+[1]홈앤!F86+[1]롯데!G86+[1]현대!F86+[1]GS!G86+[1]CJ!G86</f>
        <v>0</v>
      </c>
      <c r="X86" s="187">
        <f>D86+E86+F86+H86+G86+I86+J86+K86+L86-M86-N86-O86-P86-Q86-R86-T86-U86-V86-W86-S86</f>
        <v>2</v>
      </c>
      <c r="Y86" s="196"/>
      <c r="AA86" s="54"/>
    </row>
    <row r="87" spans="1:30" x14ac:dyDescent="0.3">
      <c r="A87" s="72">
        <f>A86+1</f>
        <v>70</v>
      </c>
      <c r="B87" s="73" t="s">
        <v>122</v>
      </c>
      <c r="C87" s="168" t="s">
        <v>125</v>
      </c>
      <c r="D87" s="75">
        <v>78</v>
      </c>
      <c r="E87" s="197"/>
      <c r="F87" s="57"/>
      <c r="G87" s="47">
        <f>[1]레인보우코리아!L87</f>
        <v>0</v>
      </c>
      <c r="H87" s="59">
        <f>[1]신세계!L87+[1]홈앤!K87+[1]롯데!L87+[1]현대!K87+[1]GS!L87+[1]CJ!L87</f>
        <v>0</v>
      </c>
      <c r="I87" s="198"/>
      <c r="J87" s="60"/>
      <c r="K87" s="47">
        <f>'[1]사무실(B)'!H87</f>
        <v>0</v>
      </c>
      <c r="L87" s="120">
        <f>'[1]사무실(B)'!I87</f>
        <v>0</v>
      </c>
      <c r="M87" s="62"/>
      <c r="N87" s="63"/>
      <c r="O87" s="63"/>
      <c r="P87" s="63"/>
      <c r="Q87" s="63">
        <v>0</v>
      </c>
      <c r="R87" s="63"/>
      <c r="S87" s="63"/>
      <c r="T87" s="199"/>
      <c r="U87" s="63"/>
      <c r="V87" s="199"/>
      <c r="W87" s="64">
        <f>[1]신세계!G87+[1]홈앤!F87+[1]롯데!G87+[1]현대!F87+[1]GS!G87+[1]CJ!G87</f>
        <v>0</v>
      </c>
      <c r="X87" s="187">
        <f>D87+E87+F87+H87+G87+I87+J87+K87+L87-M87-N87-O87-P87-Q87-R87-T87-U87-V87-W87-S87</f>
        <v>78</v>
      </c>
      <c r="Y87" s="170"/>
      <c r="AA87" s="54"/>
    </row>
    <row r="88" spans="1:30" x14ac:dyDescent="0.3">
      <c r="A88" s="188">
        <f>A87+1</f>
        <v>71</v>
      </c>
      <c r="B88" s="200" t="s">
        <v>122</v>
      </c>
      <c r="C88" s="201" t="s">
        <v>126</v>
      </c>
      <c r="D88" s="190">
        <v>1</v>
      </c>
      <c r="E88" s="191"/>
      <c r="F88" s="180"/>
      <c r="G88" s="47">
        <f>[1]레인보우코리아!L88</f>
        <v>0</v>
      </c>
      <c r="H88" s="59">
        <f>[1]신세계!L88+[1]홈앤!K88+[1]롯데!L88+[1]현대!K88+[1]GS!L88+[1]CJ!L88</f>
        <v>0</v>
      </c>
      <c r="I88" s="192"/>
      <c r="J88" s="156"/>
      <c r="K88" s="47">
        <f>'[1]사무실(B)'!H88</f>
        <v>0</v>
      </c>
      <c r="L88" s="120">
        <f>'[1]사무실(B)'!I88</f>
        <v>0</v>
      </c>
      <c r="M88" s="202"/>
      <c r="N88" s="194"/>
      <c r="O88" s="194"/>
      <c r="P88" s="194"/>
      <c r="Q88" s="194">
        <v>0</v>
      </c>
      <c r="R88" s="194"/>
      <c r="S88" s="194"/>
      <c r="T88" s="195"/>
      <c r="U88" s="194"/>
      <c r="V88" s="195"/>
      <c r="W88" s="64">
        <f>[1]신세계!G88+[1]홈앤!F88+[1]롯데!G88+[1]현대!F88+[1]GS!G88+[1]CJ!G88</f>
        <v>0</v>
      </c>
      <c r="X88" s="187">
        <f>D88+E88+F88+H88+G88+I88+J88+K88+L88-M88-N88-O88-P88-Q88-R88-T88-U88-V88-W88-S88</f>
        <v>1</v>
      </c>
      <c r="Y88" s="196"/>
      <c r="AA88" s="54"/>
    </row>
    <row r="89" spans="1:30" ht="14.25" thickBot="1" x14ac:dyDescent="0.35">
      <c r="A89" s="203"/>
      <c r="B89" s="204" t="s">
        <v>122</v>
      </c>
      <c r="C89" s="205" t="s">
        <v>127</v>
      </c>
      <c r="D89" s="206">
        <v>144</v>
      </c>
      <c r="E89" s="207">
        <f>SUM(E85:E88)</f>
        <v>0</v>
      </c>
      <c r="F89" s="208">
        <f t="shared" ref="F89:X89" si="31">SUM(F85:F88)</f>
        <v>0</v>
      </c>
      <c r="G89" s="208">
        <f>SUM(G85:G88)</f>
        <v>0</v>
      </c>
      <c r="H89" s="35">
        <f>SUM(H85:H88)</f>
        <v>0</v>
      </c>
      <c r="I89" s="208">
        <f t="shared" si="31"/>
        <v>0</v>
      </c>
      <c r="J89" s="208">
        <f t="shared" si="31"/>
        <v>0</v>
      </c>
      <c r="K89" s="35">
        <f>SUM(K85:K88)</f>
        <v>0</v>
      </c>
      <c r="L89" s="33">
        <f t="shared" si="31"/>
        <v>0</v>
      </c>
      <c r="M89" s="207">
        <f t="shared" si="31"/>
        <v>0</v>
      </c>
      <c r="N89" s="208">
        <f t="shared" si="31"/>
        <v>0</v>
      </c>
      <c r="O89" s="208">
        <f t="shared" si="31"/>
        <v>0</v>
      </c>
      <c r="P89" s="208">
        <f t="shared" si="31"/>
        <v>0</v>
      </c>
      <c r="Q89" s="208">
        <v>0</v>
      </c>
      <c r="R89" s="208">
        <f t="shared" si="31"/>
        <v>0</v>
      </c>
      <c r="S89" s="208">
        <f t="shared" si="31"/>
        <v>0</v>
      </c>
      <c r="T89" s="208">
        <f t="shared" si="31"/>
        <v>0</v>
      </c>
      <c r="U89" s="208">
        <f t="shared" si="31"/>
        <v>0</v>
      </c>
      <c r="V89" s="208">
        <f t="shared" si="31"/>
        <v>0</v>
      </c>
      <c r="W89" s="33">
        <f t="shared" si="31"/>
        <v>0</v>
      </c>
      <c r="X89" s="209">
        <f t="shared" si="31"/>
        <v>144</v>
      </c>
      <c r="Y89" s="210"/>
      <c r="AA89" s="54"/>
    </row>
    <row r="90" spans="1:30" ht="14.25" thickTop="1" x14ac:dyDescent="0.3">
      <c r="A90" s="132">
        <f>A88+1</f>
        <v>72</v>
      </c>
      <c r="B90" s="103" t="s">
        <v>128</v>
      </c>
      <c r="C90" s="211" t="s">
        <v>129</v>
      </c>
      <c r="D90" s="41">
        <v>96</v>
      </c>
      <c r="E90" s="212"/>
      <c r="F90" s="43"/>
      <c r="G90" s="44">
        <f>[1]레인보우코리아!L90</f>
        <v>0</v>
      </c>
      <c r="H90" s="118">
        <f>[1]신세계!L90+[1]홈앤!K90+[1]롯데!L90+[1]현대!K90+[1]GS!L90+[1]CJ!L90</f>
        <v>0</v>
      </c>
      <c r="I90" s="50"/>
      <c r="J90" s="50"/>
      <c r="K90" s="47">
        <f>'[1]사무실(B)'!H90</f>
        <v>0</v>
      </c>
      <c r="L90" s="51">
        <f>'[1]사무실(B)'!I90</f>
        <v>0</v>
      </c>
      <c r="M90" s="213"/>
      <c r="N90" s="50"/>
      <c r="O90" s="50"/>
      <c r="P90" s="50"/>
      <c r="Q90" s="50">
        <v>7</v>
      </c>
      <c r="R90" s="50"/>
      <c r="S90" s="50"/>
      <c r="T90" s="50"/>
      <c r="U90" s="50">
        <v>10</v>
      </c>
      <c r="V90" s="50"/>
      <c r="W90" s="120">
        <f>[1]신세계!G90+[1]홈앤!F90+[1]롯데!G90+[1]현대!F90+[1]GS!G90+[1]CJ!G90</f>
        <v>0</v>
      </c>
      <c r="X90" s="92">
        <f t="shared" ref="X90:X95" si="32">D90+E90+F90+H90+G90+I90+J90+K90+L90-M90-N90-O90-P90-Q90-R90-T90-U90-V90-W90-S90</f>
        <v>79</v>
      </c>
      <c r="Y90" s="214"/>
      <c r="AA90" s="54"/>
    </row>
    <row r="91" spans="1:30" x14ac:dyDescent="0.3">
      <c r="A91" s="38">
        <f>A90+1</f>
        <v>73</v>
      </c>
      <c r="B91" s="39" t="s">
        <v>128</v>
      </c>
      <c r="C91" s="215" t="s">
        <v>130</v>
      </c>
      <c r="D91" s="55">
        <v>87</v>
      </c>
      <c r="E91" s="169"/>
      <c r="F91" s="57"/>
      <c r="G91" s="47">
        <f>[1]레인보우코리아!L91</f>
        <v>0</v>
      </c>
      <c r="H91" s="59">
        <f>[1]신세계!L91+[1]홈앤!K91+[1]롯데!L91+[1]현대!K91+[1]GS!L91+[1]CJ!L91</f>
        <v>0</v>
      </c>
      <c r="I91" s="63"/>
      <c r="J91" s="63"/>
      <c r="K91" s="47">
        <f>'[1]사무실(B)'!H91</f>
        <v>0</v>
      </c>
      <c r="L91" s="120">
        <f>'[1]사무실(B)'!I91</f>
        <v>0</v>
      </c>
      <c r="M91" s="216"/>
      <c r="N91" s="63"/>
      <c r="O91" s="63"/>
      <c r="P91" s="63"/>
      <c r="Q91" s="63">
        <v>6</v>
      </c>
      <c r="R91" s="63"/>
      <c r="S91" s="63"/>
      <c r="T91" s="63"/>
      <c r="U91" s="63">
        <v>56</v>
      </c>
      <c r="V91" s="63"/>
      <c r="W91" s="64">
        <f>[1]신세계!G91+[1]홈앤!F91+[1]롯데!G91+[1]현대!F91+[1]GS!G91+[1]CJ!G91</f>
        <v>0</v>
      </c>
      <c r="X91" s="121">
        <f t="shared" si="32"/>
        <v>25</v>
      </c>
      <c r="Y91" s="123"/>
      <c r="AA91" s="54"/>
    </row>
    <row r="92" spans="1:30" x14ac:dyDescent="0.3">
      <c r="A92" s="38">
        <f>A91+1</f>
        <v>74</v>
      </c>
      <c r="B92" s="39" t="s">
        <v>128</v>
      </c>
      <c r="C92" s="215" t="s">
        <v>131</v>
      </c>
      <c r="D92" s="55">
        <v>2529</v>
      </c>
      <c r="E92" s="169"/>
      <c r="F92" s="57"/>
      <c r="G92" s="47">
        <f>[1]레인보우코리아!L92</f>
        <v>0</v>
      </c>
      <c r="H92" s="59">
        <f>[1]신세계!L92+[1]홈앤!K92+[1]롯데!L92+[1]현대!K92+[1]GS!L92+[1]CJ!L92</f>
        <v>0</v>
      </c>
      <c r="I92" s="63"/>
      <c r="J92" s="63"/>
      <c r="K92" s="47">
        <f>'[1]사무실(B)'!H92</f>
        <v>0</v>
      </c>
      <c r="L92" s="120">
        <f>'[1]사무실(B)'!I92</f>
        <v>0</v>
      </c>
      <c r="M92" s="216"/>
      <c r="N92" s="63"/>
      <c r="O92" s="63"/>
      <c r="P92" s="63"/>
      <c r="Q92" s="63">
        <v>4</v>
      </c>
      <c r="R92" s="63"/>
      <c r="S92" s="63"/>
      <c r="T92" s="63"/>
      <c r="U92" s="63">
        <v>80</v>
      </c>
      <c r="V92" s="63"/>
      <c r="W92" s="64">
        <f>[1]신세계!G92+[1]홈앤!F92+[1]롯데!G92+[1]현대!F92+[1]GS!G92+[1]CJ!G92</f>
        <v>0</v>
      </c>
      <c r="X92" s="121">
        <f t="shared" si="32"/>
        <v>2445</v>
      </c>
      <c r="Y92" s="123"/>
      <c r="AA92" s="54"/>
    </row>
    <row r="93" spans="1:30" x14ac:dyDescent="0.3">
      <c r="A93" s="38">
        <f>A92+1</f>
        <v>75</v>
      </c>
      <c r="B93" s="39" t="s">
        <v>128</v>
      </c>
      <c r="C93" s="215" t="s">
        <v>132</v>
      </c>
      <c r="D93" s="55">
        <v>2896</v>
      </c>
      <c r="E93" s="169"/>
      <c r="F93" s="57"/>
      <c r="G93" s="47">
        <f>[1]레인보우코리아!L93</f>
        <v>0</v>
      </c>
      <c r="H93" s="59">
        <f>[1]신세계!L93+[1]홈앤!K93+[1]롯데!L93+[1]현대!K93+[1]GS!L93+[1]CJ!L93</f>
        <v>0</v>
      </c>
      <c r="I93" s="63"/>
      <c r="J93" s="63"/>
      <c r="K93" s="47">
        <f>'[1]사무실(B)'!H93</f>
        <v>0</v>
      </c>
      <c r="L93" s="120">
        <f>'[1]사무실(B)'!I93</f>
        <v>0</v>
      </c>
      <c r="M93" s="216"/>
      <c r="N93" s="63"/>
      <c r="O93" s="63"/>
      <c r="P93" s="63"/>
      <c r="Q93" s="63">
        <v>5</v>
      </c>
      <c r="R93" s="63"/>
      <c r="S93" s="63"/>
      <c r="T93" s="63"/>
      <c r="U93" s="63">
        <v>142</v>
      </c>
      <c r="V93" s="63"/>
      <c r="W93" s="64">
        <f>[1]신세계!G93+[1]홈앤!F93+[1]롯데!G93+[1]현대!F93+[1]GS!G93+[1]CJ!G93</f>
        <v>0</v>
      </c>
      <c r="X93" s="121">
        <f t="shared" si="32"/>
        <v>2749</v>
      </c>
      <c r="Y93" s="123"/>
      <c r="AA93" s="54"/>
      <c r="AC93" s="54"/>
    </row>
    <row r="94" spans="1:30" x14ac:dyDescent="0.3">
      <c r="A94" s="38">
        <f>A93+1</f>
        <v>76</v>
      </c>
      <c r="B94" s="39" t="s">
        <v>128</v>
      </c>
      <c r="C94" s="215" t="s">
        <v>133</v>
      </c>
      <c r="D94" s="55">
        <v>1</v>
      </c>
      <c r="E94" s="169"/>
      <c r="F94" s="57"/>
      <c r="G94" s="47">
        <f>[1]레인보우코리아!L94</f>
        <v>0</v>
      </c>
      <c r="H94" s="59">
        <f>[1]신세계!L94+[1]홈앤!K94+[1]롯데!L94+[1]현대!K94+[1]GS!L94+[1]CJ!L94</f>
        <v>0</v>
      </c>
      <c r="I94" s="63"/>
      <c r="J94" s="63"/>
      <c r="K94" s="47">
        <f>'[1]사무실(B)'!H94</f>
        <v>0</v>
      </c>
      <c r="L94" s="120">
        <f>'[1]사무실(B)'!I94</f>
        <v>0</v>
      </c>
      <c r="M94" s="216"/>
      <c r="N94" s="63"/>
      <c r="O94" s="63"/>
      <c r="P94" s="63"/>
      <c r="Q94" s="63">
        <v>0</v>
      </c>
      <c r="R94" s="63"/>
      <c r="S94" s="63"/>
      <c r="T94" s="63"/>
      <c r="U94" s="63"/>
      <c r="V94" s="63"/>
      <c r="W94" s="64">
        <f>[1]신세계!G94+[1]홈앤!F94+[1]롯데!G94+[1]현대!F94+[1]GS!G94+[1]CJ!G94</f>
        <v>0</v>
      </c>
      <c r="X94" s="121">
        <f t="shared" si="32"/>
        <v>1</v>
      </c>
      <c r="Y94" s="123"/>
      <c r="AA94" s="54"/>
    </row>
    <row r="95" spans="1:30" x14ac:dyDescent="0.3">
      <c r="A95" s="38">
        <f>A94+1</f>
        <v>77</v>
      </c>
      <c r="B95" s="136" t="s">
        <v>128</v>
      </c>
      <c r="C95" s="217" t="s">
        <v>134</v>
      </c>
      <c r="D95" s="138">
        <v>0</v>
      </c>
      <c r="E95" s="175"/>
      <c r="F95" s="128"/>
      <c r="G95" s="58">
        <f>[1]레인보우코리아!L95</f>
        <v>0</v>
      </c>
      <c r="H95" s="59">
        <f>[1]신세계!L95+[1]홈앤!K95+[1]롯데!L95+[1]현대!K95+[1]GS!L95+[1]CJ!L95</f>
        <v>0</v>
      </c>
      <c r="I95" s="130"/>
      <c r="J95" s="130"/>
      <c r="K95" s="47">
        <f>'[1]사무실(B)'!H95</f>
        <v>0</v>
      </c>
      <c r="L95" s="61">
        <f>'[1]사무실(B)'!I95</f>
        <v>0</v>
      </c>
      <c r="M95" s="218"/>
      <c r="N95" s="130"/>
      <c r="O95" s="130"/>
      <c r="P95" s="130"/>
      <c r="Q95" s="130">
        <v>0</v>
      </c>
      <c r="R95" s="130"/>
      <c r="S95" s="130"/>
      <c r="T95" s="130"/>
      <c r="U95" s="130"/>
      <c r="V95" s="130"/>
      <c r="W95" s="64">
        <f>[1]신세계!G95+[1]홈앤!F95+[1]롯데!G95+[1]현대!F95+[1]GS!G95+[1]CJ!G95</f>
        <v>0</v>
      </c>
      <c r="X95" s="52">
        <f t="shared" si="32"/>
        <v>0</v>
      </c>
      <c r="Y95" s="106"/>
      <c r="AA95" s="54"/>
    </row>
    <row r="96" spans="1:30" ht="14.25" thickBot="1" x14ac:dyDescent="0.35">
      <c r="A96" s="66"/>
      <c r="B96" s="67" t="s">
        <v>128</v>
      </c>
      <c r="C96" s="68" t="s">
        <v>135</v>
      </c>
      <c r="D96" s="142">
        <v>5609</v>
      </c>
      <c r="E96" s="34">
        <f>SUM(E90:F95)</f>
        <v>0</v>
      </c>
      <c r="F96" s="35">
        <f>SUM(F90:G95)</f>
        <v>0</v>
      </c>
      <c r="G96" s="35">
        <f>SUM(G90:G95)</f>
        <v>0</v>
      </c>
      <c r="H96" s="35">
        <f>SUM(H90:H95)</f>
        <v>0</v>
      </c>
      <c r="I96" s="35">
        <f t="shared" ref="I96:W96" si="33">SUM(I90:I95)</f>
        <v>0</v>
      </c>
      <c r="J96" s="35">
        <f t="shared" si="33"/>
        <v>0</v>
      </c>
      <c r="K96" s="35">
        <f>SUM(K90:K95)</f>
        <v>0</v>
      </c>
      <c r="L96" s="33">
        <f t="shared" si="33"/>
        <v>0</v>
      </c>
      <c r="M96" s="34">
        <f t="shared" si="33"/>
        <v>0</v>
      </c>
      <c r="N96" s="35">
        <f t="shared" si="33"/>
        <v>0</v>
      </c>
      <c r="O96" s="35">
        <f t="shared" si="33"/>
        <v>0</v>
      </c>
      <c r="P96" s="35">
        <f t="shared" si="33"/>
        <v>0</v>
      </c>
      <c r="Q96" s="35">
        <v>22</v>
      </c>
      <c r="R96" s="35">
        <f t="shared" si="33"/>
        <v>0</v>
      </c>
      <c r="S96" s="35">
        <f t="shared" si="33"/>
        <v>0</v>
      </c>
      <c r="T96" s="35">
        <f t="shared" si="33"/>
        <v>0</v>
      </c>
      <c r="U96" s="35">
        <f t="shared" si="33"/>
        <v>288</v>
      </c>
      <c r="V96" s="35">
        <f t="shared" si="33"/>
        <v>0</v>
      </c>
      <c r="W96" s="33">
        <f t="shared" si="33"/>
        <v>0</v>
      </c>
      <c r="X96" s="219">
        <f>SUM(X90:X95)</f>
        <v>5299</v>
      </c>
      <c r="Y96" s="183"/>
      <c r="AA96" s="54"/>
    </row>
    <row r="97" spans="1:30" ht="14.25" thickTop="1" x14ac:dyDescent="0.3">
      <c r="A97" s="95">
        <f>A95+1</f>
        <v>78</v>
      </c>
      <c r="B97" s="96" t="s">
        <v>136</v>
      </c>
      <c r="C97" s="220" t="s">
        <v>137</v>
      </c>
      <c r="D97" s="98">
        <v>518</v>
      </c>
      <c r="E97" s="184"/>
      <c r="F97" s="221"/>
      <c r="G97" s="47">
        <f>[1]레인보우코리아!L97</f>
        <v>0</v>
      </c>
      <c r="H97" s="59">
        <f>[1]신세계!L97+[1]홈앤!K97+[1]롯데!L97+[1]현대!K97+[1]GS!L97+[1]CJ!L97</f>
        <v>0</v>
      </c>
      <c r="I97" s="185"/>
      <c r="J97" s="166"/>
      <c r="K97" s="47">
        <f>'[1]사무실(B)'!H97</f>
        <v>0</v>
      </c>
      <c r="L97" s="119">
        <f>'[1]사무실(B)'!I97</f>
        <v>0</v>
      </c>
      <c r="M97" s="150"/>
      <c r="N97" s="101"/>
      <c r="O97" s="101"/>
      <c r="P97" s="101"/>
      <c r="Q97" s="101">
        <v>0</v>
      </c>
      <c r="R97" s="101"/>
      <c r="S97" s="101"/>
      <c r="T97" s="186"/>
      <c r="U97" s="186">
        <v>1</v>
      </c>
      <c r="V97" s="186"/>
      <c r="W97" s="64">
        <f>[1]신세계!G97+[1]홈앤!F97+[1]롯데!G97+[1]현대!F97+[1]GS!G97+[1]CJ!G97</f>
        <v>0</v>
      </c>
      <c r="X97" s="187">
        <f>D97+E97+F97+H97+G97+I97+J97+K97+L97-M97-N97-O97-P97-Q97-R97-T97-U97-V97-W97-S97</f>
        <v>517</v>
      </c>
      <c r="Y97" s="167"/>
      <c r="Z97" s="54"/>
      <c r="AA97" s="54"/>
    </row>
    <row r="98" spans="1:30" x14ac:dyDescent="0.3">
      <c r="A98" s="72">
        <f>A97+1</f>
        <v>79</v>
      </c>
      <c r="B98" s="73" t="s">
        <v>136</v>
      </c>
      <c r="C98" s="222" t="s">
        <v>138</v>
      </c>
      <c r="D98" s="75">
        <v>296</v>
      </c>
      <c r="E98" s="197"/>
      <c r="F98" s="223"/>
      <c r="G98" s="47">
        <f>[1]레인보우코리아!L98</f>
        <v>0</v>
      </c>
      <c r="H98" s="59">
        <f>[1]신세계!L98+[1]홈앤!K98+[1]롯데!L98+[1]현대!K98+[1]GS!L98+[1]CJ!L98</f>
        <v>0</v>
      </c>
      <c r="I98" s="198"/>
      <c r="J98" s="169"/>
      <c r="K98" s="47">
        <f>'[1]사무실(B)'!H98</f>
        <v>0</v>
      </c>
      <c r="L98" s="119">
        <f>'[1]사무실(B)'!I98</f>
        <v>0</v>
      </c>
      <c r="M98" s="62"/>
      <c r="N98" s="63"/>
      <c r="O98" s="63"/>
      <c r="P98" s="63"/>
      <c r="Q98" s="63">
        <v>4</v>
      </c>
      <c r="R98" s="63"/>
      <c r="S98" s="63"/>
      <c r="T98" s="199"/>
      <c r="U98" s="199"/>
      <c r="V98" s="199"/>
      <c r="W98" s="64">
        <f>[1]신세계!G98+[1]홈앤!F98+[1]롯데!G98+[1]현대!F98+[1]GS!G98+[1]CJ!G98</f>
        <v>0</v>
      </c>
      <c r="X98" s="187">
        <f>D98+E98+F98+H98+G98+I98+J98+K98+L98-M98-N98-O98-P98-Q98-R98-T98-U98-V98-W98-S98</f>
        <v>292</v>
      </c>
      <c r="Y98" s="170"/>
      <c r="Z98" s="54"/>
      <c r="AA98" s="54"/>
    </row>
    <row r="99" spans="1:30" x14ac:dyDescent="0.3">
      <c r="A99" s="72">
        <f>A98+1</f>
        <v>80</v>
      </c>
      <c r="B99" s="73" t="s">
        <v>136</v>
      </c>
      <c r="C99" s="222" t="s">
        <v>139</v>
      </c>
      <c r="D99" s="75">
        <v>974</v>
      </c>
      <c r="E99" s="197"/>
      <c r="F99" s="223"/>
      <c r="G99" s="47">
        <f>[1]레인보우코리아!L99</f>
        <v>0</v>
      </c>
      <c r="H99" s="59">
        <f>[1]신세계!L99+[1]홈앤!K99+[1]롯데!L99+[1]현대!K99+[1]GS!L99+[1]CJ!L99</f>
        <v>0</v>
      </c>
      <c r="I99" s="198"/>
      <c r="J99" s="60"/>
      <c r="K99" s="47">
        <f>'[1]사무실(B)'!H99</f>
        <v>0</v>
      </c>
      <c r="L99" s="119">
        <f>'[1]사무실(B)'!I99</f>
        <v>0</v>
      </c>
      <c r="M99" s="62"/>
      <c r="N99" s="63"/>
      <c r="O99" s="63"/>
      <c r="P99" s="63"/>
      <c r="Q99" s="63">
        <v>0</v>
      </c>
      <c r="R99" s="63"/>
      <c r="S99" s="63"/>
      <c r="T99" s="199"/>
      <c r="U99" s="199"/>
      <c r="V99" s="199"/>
      <c r="W99" s="64">
        <f>[1]신세계!G99+[1]홈앤!F99+[1]롯데!G99+[1]현대!F99+[1]GS!G99+[1]CJ!G99</f>
        <v>0</v>
      </c>
      <c r="X99" s="187">
        <f>D99+E99+F99+H99+G99+I99+J99+K99+L99-M99-N99-O99-P99-Q99-R99-T99-U99-V99-W99-S99</f>
        <v>974</v>
      </c>
      <c r="Y99" s="170"/>
      <c r="Z99" s="54"/>
      <c r="AA99" s="54"/>
    </row>
    <row r="100" spans="1:30" x14ac:dyDescent="0.3">
      <c r="A100" s="72">
        <f>A99+1</f>
        <v>81</v>
      </c>
      <c r="B100" s="80" t="s">
        <v>136</v>
      </c>
      <c r="C100" s="224" t="s">
        <v>140</v>
      </c>
      <c r="D100" s="82">
        <v>444</v>
      </c>
      <c r="E100" s="225"/>
      <c r="F100" s="226"/>
      <c r="G100" s="47">
        <f>[1]레인보우코리아!L100</f>
        <v>0</v>
      </c>
      <c r="H100" s="59">
        <f>[1]신세계!L100+[1]홈앤!K100+[1]롯데!L100+[1]현대!K100+[1]GS!L100+[1]CJ!L100</f>
        <v>0</v>
      </c>
      <c r="I100" s="227"/>
      <c r="J100" s="83"/>
      <c r="K100" s="47">
        <f>'[1]사무실(B)'!H100</f>
        <v>0</v>
      </c>
      <c r="L100" s="119">
        <f>'[1]사무실(B)'!I100</f>
        <v>0</v>
      </c>
      <c r="M100" s="112"/>
      <c r="N100" s="86"/>
      <c r="O100" s="86"/>
      <c r="P100" s="86"/>
      <c r="Q100" s="86">
        <v>4</v>
      </c>
      <c r="R100" s="86"/>
      <c r="S100" s="86"/>
      <c r="T100" s="228"/>
      <c r="U100" s="228">
        <v>1</v>
      </c>
      <c r="V100" s="228"/>
      <c r="W100" s="64">
        <f>[1]신세계!G100+[1]홈앤!F100+[1]롯데!G100+[1]현대!F100+[1]GS!G100+[1]CJ!G100</f>
        <v>0</v>
      </c>
      <c r="X100" s="187">
        <f>D100+E100+F100+H100+G100+I100+J100+K100+L100-M100-N100-O100-P100-Q100-R100-T100-U100-V100-W100-S100</f>
        <v>439</v>
      </c>
      <c r="Y100" s="229"/>
      <c r="Z100" s="54"/>
      <c r="AA100" s="54"/>
    </row>
    <row r="101" spans="1:30" ht="14.25" thickBot="1" x14ac:dyDescent="0.35">
      <c r="A101" s="88"/>
      <c r="B101" s="31" t="s">
        <v>141</v>
      </c>
      <c r="C101" s="176" t="s">
        <v>142</v>
      </c>
      <c r="D101" s="33">
        <v>2232</v>
      </c>
      <c r="E101" s="34">
        <f>SUM(E97:E100)</f>
        <v>0</v>
      </c>
      <c r="F101" s="35">
        <f t="shared" ref="F101:X101" si="34">SUM(F97:F100)</f>
        <v>0</v>
      </c>
      <c r="G101" s="35">
        <f>SUM(G97:G100)</f>
        <v>0</v>
      </c>
      <c r="H101" s="35">
        <f>SUM(H97:H100)</f>
        <v>0</v>
      </c>
      <c r="I101" s="35">
        <f t="shared" si="34"/>
        <v>0</v>
      </c>
      <c r="J101" s="35">
        <f t="shared" si="34"/>
        <v>0</v>
      </c>
      <c r="K101" s="35">
        <f>SUM(K97:K100)</f>
        <v>0</v>
      </c>
      <c r="L101" s="33">
        <f t="shared" si="34"/>
        <v>0</v>
      </c>
      <c r="M101" s="34">
        <f t="shared" si="34"/>
        <v>0</v>
      </c>
      <c r="N101" s="35">
        <f t="shared" si="34"/>
        <v>0</v>
      </c>
      <c r="O101" s="35">
        <f t="shared" si="34"/>
        <v>0</v>
      </c>
      <c r="P101" s="35">
        <f t="shared" si="34"/>
        <v>0</v>
      </c>
      <c r="Q101" s="35">
        <v>8</v>
      </c>
      <c r="R101" s="35">
        <f t="shared" si="34"/>
        <v>0</v>
      </c>
      <c r="S101" s="35">
        <f t="shared" si="34"/>
        <v>0</v>
      </c>
      <c r="T101" s="35">
        <f t="shared" si="34"/>
        <v>0</v>
      </c>
      <c r="U101" s="35">
        <f t="shared" si="34"/>
        <v>2</v>
      </c>
      <c r="V101" s="35">
        <f t="shared" si="34"/>
        <v>0</v>
      </c>
      <c r="W101" s="33">
        <f t="shared" si="34"/>
        <v>0</v>
      </c>
      <c r="X101" s="219">
        <f t="shared" si="34"/>
        <v>2222</v>
      </c>
      <c r="Y101" s="183"/>
      <c r="AA101" s="54"/>
    </row>
    <row r="102" spans="1:30" ht="14.25" thickTop="1" x14ac:dyDescent="0.3">
      <c r="A102" s="152">
        <f>A100+1</f>
        <v>82</v>
      </c>
      <c r="B102" s="153" t="s">
        <v>143</v>
      </c>
      <c r="C102" s="154" t="s">
        <v>144</v>
      </c>
      <c r="D102" s="155">
        <v>730</v>
      </c>
      <c r="E102" s="191"/>
      <c r="F102" s="180"/>
      <c r="G102" s="47">
        <f>[1]레인보우코리아!L102</f>
        <v>0</v>
      </c>
      <c r="H102" s="59">
        <f>[1]신세계!L102+[1]홈앤!K102+[1]롯데!L102+[1]현대!K102+[1]GS!L102+[1]CJ!L102</f>
        <v>0</v>
      </c>
      <c r="I102" s="192"/>
      <c r="J102" s="230"/>
      <c r="K102" s="47">
        <f>'[1]사무실(B)'!H102</f>
        <v>0</v>
      </c>
      <c r="L102" s="119">
        <f>'[1]사무실(B)'!I102</f>
        <v>0</v>
      </c>
      <c r="M102" s="193"/>
      <c r="N102" s="194"/>
      <c r="O102" s="194"/>
      <c r="P102" s="194"/>
      <c r="Q102" s="194">
        <v>29</v>
      </c>
      <c r="R102" s="194"/>
      <c r="S102" s="194"/>
      <c r="T102" s="195"/>
      <c r="U102" s="195"/>
      <c r="V102" s="195"/>
      <c r="W102" s="64">
        <f>[1]신세계!G102+[1]홈앤!F102+[1]롯데!G102+[1]현대!F102+[1]GS!G102+[1]CJ!G102</f>
        <v>0</v>
      </c>
      <c r="X102" s="187">
        <f>D102+E102+F102+H102+G102+I102+J102+K102+L102-M102-N102-O102-P102-Q102-R102-T102-U102-V102-W102-S102</f>
        <v>701</v>
      </c>
      <c r="Y102" s="231"/>
    </row>
    <row r="103" spans="1:30" x14ac:dyDescent="0.3">
      <c r="A103" s="38">
        <f>A102+1</f>
        <v>83</v>
      </c>
      <c r="B103" s="39" t="s">
        <v>143</v>
      </c>
      <c r="C103" s="40" t="s">
        <v>145</v>
      </c>
      <c r="D103" s="55">
        <v>2807</v>
      </c>
      <c r="E103" s="197"/>
      <c r="F103" s="57"/>
      <c r="G103" s="47">
        <f>[1]레인보우코리아!L103</f>
        <v>0</v>
      </c>
      <c r="H103" s="59">
        <f>[1]신세계!L103+[1]홈앤!K103+[1]롯데!L103+[1]현대!K103+[1]GS!L103+[1]CJ!L103</f>
        <v>0</v>
      </c>
      <c r="I103" s="198"/>
      <c r="J103" s="60"/>
      <c r="K103" s="47">
        <f>'[1]사무실(B)'!H103</f>
        <v>0</v>
      </c>
      <c r="L103" s="119">
        <f>'[1]사무실(B)'!I103</f>
        <v>0</v>
      </c>
      <c r="M103" s="62"/>
      <c r="N103" s="63"/>
      <c r="O103" s="63"/>
      <c r="P103" s="63"/>
      <c r="Q103" s="63">
        <v>9</v>
      </c>
      <c r="R103" s="63"/>
      <c r="S103" s="63"/>
      <c r="T103" s="199"/>
      <c r="U103" s="199"/>
      <c r="V103" s="199"/>
      <c r="W103" s="64">
        <f>[1]신세계!G103+[1]홈앤!F103+[1]롯데!G103+[1]현대!F103+[1]GS!G103+[1]CJ!G103</f>
        <v>0</v>
      </c>
      <c r="X103" s="187">
        <f>D103+E103+F103+H103+G103+I103+J103+K103+L103-M103-N103-O103-P103-Q103-R103-T103-U103-V103-W103-S103</f>
        <v>2798</v>
      </c>
      <c r="Y103" s="232"/>
      <c r="AA103" s="54"/>
    </row>
    <row r="104" spans="1:30" x14ac:dyDescent="0.3">
      <c r="A104" s="38">
        <f>A103+1</f>
        <v>84</v>
      </c>
      <c r="B104" s="39" t="s">
        <v>143</v>
      </c>
      <c r="C104" s="40" t="s">
        <v>146</v>
      </c>
      <c r="D104" s="55">
        <v>2515</v>
      </c>
      <c r="E104" s="197"/>
      <c r="F104" s="57"/>
      <c r="G104" s="47">
        <f>[1]레인보우코리아!L104</f>
        <v>0</v>
      </c>
      <c r="H104" s="59">
        <f>[1]신세계!L104+[1]홈앤!K104+[1]롯데!L104+[1]현대!K104+[1]GS!L104+[1]CJ!L104</f>
        <v>0</v>
      </c>
      <c r="I104" s="198"/>
      <c r="J104" s="169"/>
      <c r="K104" s="47">
        <f>'[1]사무실(B)'!H104</f>
        <v>0</v>
      </c>
      <c r="L104" s="119">
        <f>'[1]사무실(B)'!I104</f>
        <v>0</v>
      </c>
      <c r="M104" s="62"/>
      <c r="N104" s="63"/>
      <c r="O104" s="63"/>
      <c r="P104" s="63"/>
      <c r="Q104" s="63">
        <v>3</v>
      </c>
      <c r="R104" s="63"/>
      <c r="S104" s="63"/>
      <c r="T104" s="199"/>
      <c r="U104" s="199">
        <v>24</v>
      </c>
      <c r="V104" s="199"/>
      <c r="W104" s="64">
        <f>[1]신세계!G104+[1]홈앤!F104+[1]롯데!G104+[1]현대!F104+[1]GS!G104+[1]CJ!G104</f>
        <v>0</v>
      </c>
      <c r="X104" s="187">
        <f>D104+E104+F104+H104+G104+I104+J104+K104+L104-M104-N104-O104-P104-Q104-R104-T104-U104-V104-W104-S104</f>
        <v>2488</v>
      </c>
      <c r="Y104" s="232"/>
    </row>
    <row r="105" spans="1:30" x14ac:dyDescent="0.3">
      <c r="A105" s="233">
        <f>A104+1</f>
        <v>85</v>
      </c>
      <c r="B105" s="234" t="s">
        <v>143</v>
      </c>
      <c r="C105" s="235" t="s">
        <v>147</v>
      </c>
      <c r="D105" s="236">
        <v>1456</v>
      </c>
      <c r="E105" s="237"/>
      <c r="F105" s="238"/>
      <c r="G105" s="47">
        <f>[1]레인보우코리아!L105</f>
        <v>0</v>
      </c>
      <c r="H105" s="59">
        <f>[1]신세계!L105+[1]홈앤!K105+[1]롯데!L105+[1]현대!K105+[1]GS!L105+[1]CJ!L105</f>
        <v>0</v>
      </c>
      <c r="I105" s="239"/>
      <c r="J105" s="240"/>
      <c r="K105" s="47">
        <f>'[1]사무실(B)'!H105</f>
        <v>0</v>
      </c>
      <c r="L105" s="119">
        <f>'[1]사무실(B)'!I105</f>
        <v>0</v>
      </c>
      <c r="M105" s="241"/>
      <c r="N105" s="242"/>
      <c r="O105" s="242"/>
      <c r="P105" s="242"/>
      <c r="Q105" s="242">
        <v>2</v>
      </c>
      <c r="R105" s="242"/>
      <c r="S105" s="242"/>
      <c r="T105" s="243"/>
      <c r="U105" s="243">
        <v>12</v>
      </c>
      <c r="V105" s="243"/>
      <c r="W105" s="64">
        <f>[1]신세계!G105+[1]홈앤!F105+[1]롯데!G105+[1]현대!F105+[1]GS!G105+[1]CJ!G105</f>
        <v>0</v>
      </c>
      <c r="X105" s="187">
        <f>D105+E105+F105+H105+G105+I105+J105+K105+L105-M105-N105-O105-P105-Q105-R105-T105-U105-V105-W105-S105</f>
        <v>1442</v>
      </c>
      <c r="Y105" s="244"/>
      <c r="AA105" s="54"/>
    </row>
    <row r="106" spans="1:30" ht="14.25" thickBot="1" x14ac:dyDescent="0.35">
      <c r="A106" s="245"/>
      <c r="B106" s="246" t="s">
        <v>143</v>
      </c>
      <c r="C106" s="247" t="s">
        <v>148</v>
      </c>
      <c r="D106" s="142">
        <v>7508</v>
      </c>
      <c r="E106" s="34">
        <f>SUM(E102:E105)</f>
        <v>0</v>
      </c>
      <c r="F106" s="248"/>
      <c r="G106" s="35">
        <f>SUM(G102:G105)</f>
        <v>0</v>
      </c>
      <c r="H106" s="35">
        <f>SUM(H102:H105)</f>
        <v>0</v>
      </c>
      <c r="I106" s="249">
        <f t="shared" ref="I106:X106" si="35">SUM(I102:I105)</f>
        <v>0</v>
      </c>
      <c r="J106" s="35">
        <f t="shared" si="35"/>
        <v>0</v>
      </c>
      <c r="K106" s="35">
        <f>SUM(K102:K105)</f>
        <v>0</v>
      </c>
      <c r="L106" s="219">
        <f t="shared" si="35"/>
        <v>0</v>
      </c>
      <c r="M106" s="250">
        <f t="shared" si="35"/>
        <v>0</v>
      </c>
      <c r="N106" s="35">
        <f t="shared" si="35"/>
        <v>0</v>
      </c>
      <c r="O106" s="35">
        <f t="shared" si="35"/>
        <v>0</v>
      </c>
      <c r="P106" s="35">
        <f t="shared" si="35"/>
        <v>0</v>
      </c>
      <c r="Q106" s="35">
        <v>43</v>
      </c>
      <c r="R106" s="35">
        <f t="shared" si="35"/>
        <v>0</v>
      </c>
      <c r="S106" s="35">
        <f t="shared" si="35"/>
        <v>0</v>
      </c>
      <c r="T106" s="249">
        <f t="shared" si="35"/>
        <v>0</v>
      </c>
      <c r="U106" s="249">
        <f t="shared" si="35"/>
        <v>36</v>
      </c>
      <c r="V106" s="249">
        <f>SUM(V102:V105)</f>
        <v>0</v>
      </c>
      <c r="W106" s="251">
        <f>SUM(W102:W105)</f>
        <v>0</v>
      </c>
      <c r="X106" s="252">
        <f t="shared" si="35"/>
        <v>7429</v>
      </c>
      <c r="Y106" s="253"/>
      <c r="AA106" s="54"/>
    </row>
    <row r="107" spans="1:30" ht="14.25" thickTop="1" x14ac:dyDescent="0.3">
      <c r="A107" s="188">
        <f>A105+1</f>
        <v>86</v>
      </c>
      <c r="B107" s="254" t="s">
        <v>149</v>
      </c>
      <c r="C107" s="189" t="s">
        <v>150</v>
      </c>
      <c r="D107" s="190">
        <v>3281</v>
      </c>
      <c r="E107" s="191"/>
      <c r="F107" s="47"/>
      <c r="G107" s="47">
        <f>[1]레인보우코리아!L107</f>
        <v>0</v>
      </c>
      <c r="H107" s="59">
        <f>[1]신세계!L107+[1]홈앤!K107+[1]롯데!L107+[1]현대!K107+[1]GS!L107+[1]CJ!L107</f>
        <v>0</v>
      </c>
      <c r="I107" s="156"/>
      <c r="J107" s="230"/>
      <c r="K107" s="47">
        <f>'[1]사무실(B)'!H107</f>
        <v>0</v>
      </c>
      <c r="L107" s="119">
        <f>'[1]사무실(B)'!I107</f>
        <v>0</v>
      </c>
      <c r="M107" s="193"/>
      <c r="N107" s="194"/>
      <c r="O107" s="194"/>
      <c r="P107" s="194"/>
      <c r="Q107" s="194">
        <v>4</v>
      </c>
      <c r="R107" s="194"/>
      <c r="S107" s="194"/>
      <c r="T107" s="195"/>
      <c r="U107" s="195"/>
      <c r="V107" s="195"/>
      <c r="W107" s="64">
        <f>[1]신세계!G107+[1]홈앤!F107+[1]롯데!G107+[1]현대!F107+[1]GS!G107+[1]CJ!G107</f>
        <v>0</v>
      </c>
      <c r="X107" s="187">
        <f>D107+E107+F107+H107+G107+I107+J107+K107+L107-M107-N107-O107-P107-Q107-R107-T107-U107-V107-W107-S107</f>
        <v>3277</v>
      </c>
      <c r="Y107" s="231"/>
      <c r="AA107" s="54"/>
      <c r="AD107" s="54"/>
    </row>
    <row r="108" spans="1:30" x14ac:dyDescent="0.3">
      <c r="A108" s="72">
        <f>A107+1</f>
        <v>87</v>
      </c>
      <c r="B108" s="73" t="s">
        <v>149</v>
      </c>
      <c r="C108" s="168" t="s">
        <v>151</v>
      </c>
      <c r="D108" s="75">
        <v>1500</v>
      </c>
      <c r="E108" s="197"/>
      <c r="F108" s="47"/>
      <c r="G108" s="47">
        <f>[1]레인보우코리아!L108</f>
        <v>0</v>
      </c>
      <c r="H108" s="59">
        <f>[1]신세계!L108+[1]홈앤!K108+[1]롯데!L108+[1]현대!K108+[1]GS!L108+[1]CJ!L108</f>
        <v>0</v>
      </c>
      <c r="I108" s="60"/>
      <c r="J108" s="169"/>
      <c r="K108" s="47">
        <f>'[1]사무실(B)'!H108</f>
        <v>0</v>
      </c>
      <c r="L108" s="119">
        <f>'[1]사무실(B)'!I108</f>
        <v>0</v>
      </c>
      <c r="M108" s="62"/>
      <c r="N108" s="63"/>
      <c r="O108" s="255"/>
      <c r="P108" s="63"/>
      <c r="Q108" s="63">
        <v>9</v>
      </c>
      <c r="R108" s="63"/>
      <c r="S108" s="63"/>
      <c r="T108" s="199"/>
      <c r="U108" s="63"/>
      <c r="V108" s="199"/>
      <c r="W108" s="64">
        <f>[1]신세계!G108+[1]홈앤!F108+[1]롯데!G108+[1]현대!F108+[1]GS!G108+[1]CJ!G108</f>
        <v>0</v>
      </c>
      <c r="X108" s="187">
        <f>D108+E108+F108+H108+G108+I108+J108+K108+L108-M108-N108-O108-P108-Q108-R108-T108-U108-V108-W108-S108</f>
        <v>1491</v>
      </c>
      <c r="Y108" s="232"/>
      <c r="AA108" s="54"/>
      <c r="AD108" s="54"/>
    </row>
    <row r="109" spans="1:30" x14ac:dyDescent="0.3">
      <c r="A109" s="72">
        <f>A108+1</f>
        <v>88</v>
      </c>
      <c r="B109" s="73" t="s">
        <v>149</v>
      </c>
      <c r="C109" s="168" t="s">
        <v>152</v>
      </c>
      <c r="D109" s="75">
        <v>5533</v>
      </c>
      <c r="E109" s="197"/>
      <c r="F109" s="47"/>
      <c r="G109" s="47">
        <f>[1]레인보우코리아!L109</f>
        <v>0</v>
      </c>
      <c r="H109" s="59">
        <f>[1]신세계!L109+[1]홈앤!K109+[1]롯데!L109+[1]현대!K109+[1]GS!L109+[1]CJ!L109</f>
        <v>0</v>
      </c>
      <c r="I109" s="60"/>
      <c r="J109" s="60"/>
      <c r="K109" s="47">
        <f>'[1]사무실(B)'!H109</f>
        <v>0</v>
      </c>
      <c r="L109" s="119">
        <f>'[1]사무실(B)'!I109</f>
        <v>0</v>
      </c>
      <c r="M109" s="62"/>
      <c r="N109" s="63"/>
      <c r="O109" s="63"/>
      <c r="P109" s="63"/>
      <c r="Q109" s="63">
        <v>13</v>
      </c>
      <c r="R109" s="63"/>
      <c r="S109" s="63"/>
      <c r="T109" s="199"/>
      <c r="U109" s="63"/>
      <c r="V109" s="199">
        <v>5</v>
      </c>
      <c r="W109" s="64">
        <f>[1]신세계!G109+[1]홈앤!F109+[1]롯데!G109+[1]현대!F109+[1]GS!G109+[1]CJ!G109</f>
        <v>0</v>
      </c>
      <c r="X109" s="187">
        <f>D109+E109+F109+H109+G109+I109+J109+K109+L109-M109-N109-O109-P109-Q109-R109-T109-U109-V109-W109-S109</f>
        <v>5515</v>
      </c>
      <c r="Y109" s="232"/>
      <c r="AA109" s="54"/>
      <c r="AD109" s="54"/>
    </row>
    <row r="110" spans="1:30" x14ac:dyDescent="0.3">
      <c r="A110" s="72">
        <f>A109+1</f>
        <v>89</v>
      </c>
      <c r="B110" s="73" t="s">
        <v>149</v>
      </c>
      <c r="C110" s="168" t="s">
        <v>153</v>
      </c>
      <c r="D110" s="75">
        <v>542</v>
      </c>
      <c r="E110" s="197"/>
      <c r="F110" s="47"/>
      <c r="G110" s="47">
        <f>[1]레인보우코리아!L110</f>
        <v>0</v>
      </c>
      <c r="H110" s="59">
        <f>[1]신세계!L110+[1]홈앤!K110+[1]롯데!L110+[1]현대!K110+[1]GS!L110+[1]CJ!L110</f>
        <v>0</v>
      </c>
      <c r="I110" s="60"/>
      <c r="J110" s="169"/>
      <c r="K110" s="47">
        <f>'[1]사무실(B)'!H110</f>
        <v>0</v>
      </c>
      <c r="L110" s="119">
        <f>'[1]사무실(B)'!I110</f>
        <v>0</v>
      </c>
      <c r="M110" s="62"/>
      <c r="N110" s="63"/>
      <c r="O110" s="63"/>
      <c r="P110" s="63"/>
      <c r="Q110" s="63">
        <v>9</v>
      </c>
      <c r="R110" s="63"/>
      <c r="S110" s="63"/>
      <c r="T110" s="199"/>
      <c r="U110" s="63"/>
      <c r="V110" s="199"/>
      <c r="W110" s="64">
        <f>[1]신세계!G110+[1]홈앤!F110+[1]롯데!G110+[1]현대!F110+[1]GS!G110+[1]CJ!G110</f>
        <v>0</v>
      </c>
      <c r="X110" s="187">
        <f>D110+E110+F110+H110+G110+I110+J110+K110+L110-M110-N110-O110-P110-Q110-R110-T110-U110-V110-W110-S110</f>
        <v>533</v>
      </c>
      <c r="Y110" s="232"/>
      <c r="AA110" s="54"/>
      <c r="AD110" s="54"/>
    </row>
    <row r="111" spans="1:30" x14ac:dyDescent="0.3">
      <c r="A111" s="256">
        <f>A110+1</f>
        <v>90</v>
      </c>
      <c r="B111" s="200" t="s">
        <v>149</v>
      </c>
      <c r="C111" s="201" t="s">
        <v>154</v>
      </c>
      <c r="D111" s="257">
        <v>5310</v>
      </c>
      <c r="E111" s="237"/>
      <c r="F111" s="47"/>
      <c r="G111" s="47">
        <f>[1]레인보우코리아!L111</f>
        <v>0</v>
      </c>
      <c r="H111" s="59">
        <f>[1]신세계!L111+[1]홈앤!K111+[1]롯데!L111+[1]현대!K111+[1]GS!L111+[1]CJ!L111</f>
        <v>0</v>
      </c>
      <c r="I111" s="258"/>
      <c r="J111" s="240"/>
      <c r="K111" s="47">
        <f>'[1]사무실(B)'!H111</f>
        <v>0</v>
      </c>
      <c r="L111" s="119">
        <f>'[1]사무실(B)'!I111</f>
        <v>0</v>
      </c>
      <c r="M111" s="241"/>
      <c r="N111" s="242"/>
      <c r="O111" s="242"/>
      <c r="P111" s="242"/>
      <c r="Q111" s="242">
        <v>4</v>
      </c>
      <c r="R111" s="242"/>
      <c r="S111" s="242"/>
      <c r="T111" s="243"/>
      <c r="U111" s="243"/>
      <c r="V111" s="243"/>
      <c r="W111" s="64">
        <f>[1]신세계!G111+[1]홈앤!F111+[1]롯데!G111+[1]현대!F111+[1]GS!G111+[1]CJ!G111</f>
        <v>0</v>
      </c>
      <c r="X111" s="187">
        <f>D111+E111+F111+H111+G111+I111+J111+K111+L111-M111-N111-O111-P111-Q111-R111-T111-U111-V111-W111-S111</f>
        <v>5306</v>
      </c>
      <c r="Y111" s="244"/>
      <c r="AA111" s="54"/>
      <c r="AD111" s="54"/>
    </row>
    <row r="112" spans="1:30" ht="14.25" thickBot="1" x14ac:dyDescent="0.35">
      <c r="A112" s="259"/>
      <c r="B112" s="204" t="s">
        <v>149</v>
      </c>
      <c r="C112" s="205" t="s">
        <v>155</v>
      </c>
      <c r="D112" s="260">
        <v>16166</v>
      </c>
      <c r="E112" s="261">
        <f>SUM(E107:E111)</f>
        <v>0</v>
      </c>
      <c r="F112" s="261"/>
      <c r="G112" s="261">
        <f>SUM(G107:G111)</f>
        <v>0</v>
      </c>
      <c r="H112" s="261">
        <f>SUM(H107:H111)</f>
        <v>0</v>
      </c>
      <c r="I112" s="261">
        <f t="shared" ref="I112:X112" si="36">SUM(I107:I111)</f>
        <v>0</v>
      </c>
      <c r="J112" s="261">
        <f t="shared" si="36"/>
        <v>0</v>
      </c>
      <c r="K112" s="261">
        <f>SUM(K107:K111)</f>
        <v>0</v>
      </c>
      <c r="L112" s="251">
        <f t="shared" si="36"/>
        <v>0</v>
      </c>
      <c r="M112" s="262">
        <f t="shared" si="36"/>
        <v>0</v>
      </c>
      <c r="N112" s="261">
        <f t="shared" si="36"/>
        <v>0</v>
      </c>
      <c r="O112" s="261">
        <f t="shared" si="36"/>
        <v>0</v>
      </c>
      <c r="P112" s="261">
        <f t="shared" si="36"/>
        <v>0</v>
      </c>
      <c r="Q112" s="261">
        <v>39</v>
      </c>
      <c r="R112" s="261">
        <f t="shared" si="36"/>
        <v>0</v>
      </c>
      <c r="S112" s="261">
        <f t="shared" si="36"/>
        <v>0</v>
      </c>
      <c r="T112" s="261">
        <f t="shared" si="36"/>
        <v>0</v>
      </c>
      <c r="U112" s="261">
        <f t="shared" si="36"/>
        <v>0</v>
      </c>
      <c r="V112" s="261">
        <f t="shared" si="36"/>
        <v>5</v>
      </c>
      <c r="W112" s="251">
        <f t="shared" si="36"/>
        <v>0</v>
      </c>
      <c r="X112" s="263">
        <f t="shared" si="36"/>
        <v>16122</v>
      </c>
      <c r="Y112" s="253"/>
      <c r="AA112" s="54"/>
    </row>
    <row r="113" spans="1:27" ht="14.25" thickTop="1" x14ac:dyDescent="0.3">
      <c r="A113" s="132">
        <f>A111+1</f>
        <v>91</v>
      </c>
      <c r="B113" s="103" t="s">
        <v>156</v>
      </c>
      <c r="C113" s="104" t="s">
        <v>157</v>
      </c>
      <c r="D113" s="41">
        <v>0</v>
      </c>
      <c r="E113" s="77"/>
      <c r="F113" s="47"/>
      <c r="G113" s="47">
        <f>[1]레인보우코리아!L113</f>
        <v>0</v>
      </c>
      <c r="H113" s="59">
        <f>[1]신세계!L113+[1]홈앤!K113+[1]롯데!L113+[1]현대!K113+[1]GS!L113+[1]CJ!L113</f>
        <v>0</v>
      </c>
      <c r="I113" s="185"/>
      <c r="J113" s="77"/>
      <c r="K113" s="47">
        <f>'[1]사무실(B)'!H113</f>
        <v>0</v>
      </c>
      <c r="L113" s="120">
        <f>'[1]사무실(B)'!I113</f>
        <v>0</v>
      </c>
      <c r="M113" s="264"/>
      <c r="N113" s="101"/>
      <c r="O113" s="101"/>
      <c r="P113" s="101"/>
      <c r="Q113" s="101">
        <v>0</v>
      </c>
      <c r="R113" s="265"/>
      <c r="S113" s="101"/>
      <c r="T113" s="186"/>
      <c r="U113" s="101"/>
      <c r="V113" s="186"/>
      <c r="W113" s="64">
        <f>[1]신세계!G113+[1]홈앤!F113+[1]롯데!G113+[1]현대!F113+[1]GS!G113+[1]CJ!G113</f>
        <v>0</v>
      </c>
      <c r="X113" s="187">
        <f>D113+E113+F113+H113+G113+I113+J113+K113+L113-M113-N113-O113-P113-Q113-R113-T113-U113-V113-W113-S113</f>
        <v>0</v>
      </c>
      <c r="Y113" s="231"/>
      <c r="AA113" s="54"/>
    </row>
    <row r="114" spans="1:27" x14ac:dyDescent="0.3">
      <c r="A114" s="38">
        <f>A113+1</f>
        <v>92</v>
      </c>
      <c r="B114" s="39" t="s">
        <v>156</v>
      </c>
      <c r="C114" s="40" t="s">
        <v>158</v>
      </c>
      <c r="D114" s="55">
        <v>0</v>
      </c>
      <c r="E114" s="60"/>
      <c r="F114" s="58"/>
      <c r="G114" s="58">
        <f>[1]레인보우코리아!L114</f>
        <v>0</v>
      </c>
      <c r="H114" s="59">
        <f>[1]신세계!L114+[1]홈앤!K114+[1]롯데!L114+[1]현대!K114+[1]GS!L114+[1]CJ!L114</f>
        <v>0</v>
      </c>
      <c r="I114" s="198"/>
      <c r="J114" s="60"/>
      <c r="K114" s="58">
        <f>'[1]사무실(B)'!H114</f>
        <v>0</v>
      </c>
      <c r="L114" s="64">
        <f>'[1]사무실(B)'!I114</f>
        <v>0</v>
      </c>
      <c r="M114" s="216"/>
      <c r="N114" s="63"/>
      <c r="O114" s="63"/>
      <c r="P114" s="266"/>
      <c r="Q114" s="63">
        <v>0</v>
      </c>
      <c r="R114" s="266"/>
      <c r="S114" s="63"/>
      <c r="T114" s="199"/>
      <c r="U114" s="199"/>
      <c r="V114" s="199"/>
      <c r="W114" s="64">
        <f>[1]신세계!G114+[1]홈앤!F114+[1]롯데!G114+[1]현대!F114+[1]GS!G114+[1]CJ!G114</f>
        <v>0</v>
      </c>
      <c r="X114" s="267">
        <f>D114+E114+F114+H114+G114+I114+J114+K114+L114-M114-N114-O114-P114-Q114-R114-T114-U114-V114-W114-S114</f>
        <v>0</v>
      </c>
      <c r="Y114" s="232"/>
      <c r="AA114" s="54"/>
    </row>
    <row r="115" spans="1:27" x14ac:dyDescent="0.3">
      <c r="A115" s="91">
        <f>A114+1</f>
        <v>93</v>
      </c>
      <c r="B115" s="136" t="s">
        <v>156</v>
      </c>
      <c r="C115" s="94" t="s">
        <v>159</v>
      </c>
      <c r="D115" s="107">
        <v>324</v>
      </c>
      <c r="E115" s="83"/>
      <c r="F115" s="268"/>
      <c r="G115" s="58">
        <f>[1]레인보우코리아!L115</f>
        <v>0</v>
      </c>
      <c r="H115" s="59">
        <f>[1]신세계!L115+[1]홈앤!K115+[1]롯데!L115+[1]현대!K115+[1]GS!L115+[1]CJ!L115</f>
        <v>0</v>
      </c>
      <c r="I115" s="227"/>
      <c r="J115" s="83"/>
      <c r="K115" s="58">
        <f>'[1]사무실(B)'!H115</f>
        <v>0</v>
      </c>
      <c r="L115" s="64">
        <f>'[1]사무실(B)'!I115</f>
        <v>0</v>
      </c>
      <c r="M115" s="269"/>
      <c r="N115" s="83"/>
      <c r="O115" s="83"/>
      <c r="P115" s="173"/>
      <c r="Q115" s="83">
        <v>0</v>
      </c>
      <c r="R115" s="173"/>
      <c r="S115" s="83"/>
      <c r="T115" s="227"/>
      <c r="U115" s="227">
        <v>1</v>
      </c>
      <c r="V115" s="227"/>
      <c r="W115" s="64">
        <f>[1]신세계!G115+[1]홈앤!F115+[1]롯데!G115+[1]현대!F115+[1]GS!G115+[1]CJ!G115</f>
        <v>0</v>
      </c>
      <c r="X115" s="267">
        <f>D115+E115+F115+H115+G115+I115+J115+K115+L115-M115-N115-O115-P115-Q115-R115-T115-U115-V115-W115-S115</f>
        <v>323</v>
      </c>
      <c r="Y115" s="244"/>
      <c r="AA115" s="54"/>
    </row>
    <row r="116" spans="1:27" ht="14.25" thickBot="1" x14ac:dyDescent="0.35">
      <c r="A116" s="66"/>
      <c r="B116" s="246" t="s">
        <v>156</v>
      </c>
      <c r="C116" s="68" t="s">
        <v>160</v>
      </c>
      <c r="D116" s="142">
        <v>324</v>
      </c>
      <c r="E116" s="261">
        <f>SUM(E113:F115)</f>
        <v>0</v>
      </c>
      <c r="F116" s="261"/>
      <c r="G116" s="261">
        <f>SUM(G113:G115)</f>
        <v>0</v>
      </c>
      <c r="H116" s="261">
        <f>SUM(H113:H115)</f>
        <v>0</v>
      </c>
      <c r="I116" s="261">
        <f t="shared" ref="I116:X116" si="37">SUM(I113:I115)</f>
        <v>0</v>
      </c>
      <c r="J116" s="261">
        <f t="shared" si="37"/>
        <v>0</v>
      </c>
      <c r="K116" s="261">
        <f>SUM(K113:K115)</f>
        <v>0</v>
      </c>
      <c r="L116" s="251">
        <f t="shared" si="37"/>
        <v>0</v>
      </c>
      <c r="M116" s="262">
        <f t="shared" si="37"/>
        <v>0</v>
      </c>
      <c r="N116" s="261">
        <f t="shared" si="37"/>
        <v>0</v>
      </c>
      <c r="O116" s="261">
        <f t="shared" si="37"/>
        <v>0</v>
      </c>
      <c r="P116" s="261">
        <f t="shared" si="37"/>
        <v>0</v>
      </c>
      <c r="Q116" s="261">
        <v>0</v>
      </c>
      <c r="R116" s="261">
        <f t="shared" si="37"/>
        <v>0</v>
      </c>
      <c r="S116" s="261">
        <f t="shared" si="37"/>
        <v>0</v>
      </c>
      <c r="T116" s="261">
        <f t="shared" si="37"/>
        <v>0</v>
      </c>
      <c r="U116" s="261">
        <f>SUM(U113:U115)</f>
        <v>1</v>
      </c>
      <c r="V116" s="261">
        <f t="shared" si="37"/>
        <v>0</v>
      </c>
      <c r="W116" s="251">
        <f t="shared" si="37"/>
        <v>0</v>
      </c>
      <c r="X116" s="261">
        <f t="shared" si="37"/>
        <v>323</v>
      </c>
      <c r="Y116" s="253"/>
      <c r="AA116" s="54"/>
    </row>
    <row r="117" spans="1:27" ht="14.25" thickTop="1" x14ac:dyDescent="0.3">
      <c r="A117" s="96">
        <f>A115+1</f>
        <v>94</v>
      </c>
      <c r="B117" s="96" t="s">
        <v>161</v>
      </c>
      <c r="C117" s="220" t="s">
        <v>162</v>
      </c>
      <c r="D117" s="98">
        <v>291</v>
      </c>
      <c r="E117" s="166"/>
      <c r="F117" s="270"/>
      <c r="G117" s="270">
        <f>[1]레인보우코리아!L117</f>
        <v>0</v>
      </c>
      <c r="H117" s="59">
        <f>[1]신세계!L117+[1]홈앤!K117+[1]롯데!L117+[1]현대!K117+[1]GS!L117+[1]CJ!L117</f>
        <v>0</v>
      </c>
      <c r="I117" s="185"/>
      <c r="J117" s="271"/>
      <c r="K117" s="47">
        <f>'[1]사무실(B)'!H117</f>
        <v>0</v>
      </c>
      <c r="L117" s="272">
        <f>'[1]사무실(B)'!I117</f>
        <v>0</v>
      </c>
      <c r="M117" s="213"/>
      <c r="N117" s="77"/>
      <c r="O117" s="101"/>
      <c r="P117" s="273"/>
      <c r="Q117" s="101">
        <v>4</v>
      </c>
      <c r="R117" s="101"/>
      <c r="S117" s="101"/>
      <c r="T117" s="265"/>
      <c r="U117" s="186"/>
      <c r="V117" s="101"/>
      <c r="W117" s="64">
        <f>[1]신세계!G117+[1]홈앤!F117+[1]롯데!G117+[1]현대!F117+[1]GS!G117+[1]CJ!G117</f>
        <v>0</v>
      </c>
      <c r="X117" s="187">
        <f>D117+E117+F117+H117+G117+I117+J117+K117+L117-M117-N117-O117-P117-Q117-R117-T117-U117-V117-W117-S117</f>
        <v>287</v>
      </c>
      <c r="Y117" s="231"/>
      <c r="AA117" s="54"/>
    </row>
    <row r="118" spans="1:27" x14ac:dyDescent="0.3">
      <c r="A118" s="124">
        <f>A117+1</f>
        <v>95</v>
      </c>
      <c r="B118" s="124" t="s">
        <v>161</v>
      </c>
      <c r="C118" s="274" t="s">
        <v>163</v>
      </c>
      <c r="D118" s="257">
        <v>469</v>
      </c>
      <c r="E118" s="240"/>
      <c r="F118" s="270"/>
      <c r="G118" s="270">
        <f>[1]레인보우코리아!L118</f>
        <v>0</v>
      </c>
      <c r="H118" s="59">
        <f>[1]신세계!L118+[1]홈앤!K118+[1]롯데!L118+[1]현대!K118+[1]GS!L118+[1]CJ!L118</f>
        <v>0</v>
      </c>
      <c r="I118" s="258"/>
      <c r="J118" s="258"/>
      <c r="K118" s="47">
        <f>'[1]사무실(B)'!H118</f>
        <v>0</v>
      </c>
      <c r="L118" s="272">
        <f>'[1]사무실(B)'!I118</f>
        <v>0</v>
      </c>
      <c r="M118" s="275"/>
      <c r="N118" s="258"/>
      <c r="O118" s="242"/>
      <c r="P118" s="242"/>
      <c r="Q118" s="242">
        <v>23</v>
      </c>
      <c r="R118" s="242"/>
      <c r="S118" s="242"/>
      <c r="T118" s="242"/>
      <c r="U118" s="243"/>
      <c r="V118" s="243"/>
      <c r="W118" s="64">
        <f>[1]신세계!G118+[1]홈앤!F118+[1]롯데!G118+[1]현대!F118+[1]GS!G118+[1]CJ!G118</f>
        <v>0</v>
      </c>
      <c r="X118" s="187">
        <f>D118+E118+F118+H118+G118+I118+J118+K118+L118-M118-N118-O118-P118-Q118-R118-T118-U118-V118-W118-S118</f>
        <v>446</v>
      </c>
      <c r="Y118" s="276"/>
      <c r="AA118" s="54"/>
    </row>
    <row r="119" spans="1:27" ht="14.25" thickBot="1" x14ac:dyDescent="0.35">
      <c r="A119" s="277"/>
      <c r="B119" s="278" t="s">
        <v>161</v>
      </c>
      <c r="C119" s="279" t="s">
        <v>164</v>
      </c>
      <c r="D119" s="33">
        <v>760</v>
      </c>
      <c r="E119" s="280">
        <f t="shared" ref="E119:X119" si="38">SUM(E117:E118)</f>
        <v>0</v>
      </c>
      <c r="F119" s="280"/>
      <c r="G119" s="280">
        <f>SUM(G117:G118)</f>
        <v>0</v>
      </c>
      <c r="H119" s="280">
        <f>SUM(H117:H118)</f>
        <v>0</v>
      </c>
      <c r="I119" s="280">
        <f t="shared" si="38"/>
        <v>0</v>
      </c>
      <c r="J119" s="280">
        <f t="shared" si="38"/>
        <v>0</v>
      </c>
      <c r="K119" s="280">
        <f>SUM(K117:K118)</f>
        <v>0</v>
      </c>
      <c r="L119" s="281">
        <f t="shared" si="38"/>
        <v>0</v>
      </c>
      <c r="M119" s="282">
        <f t="shared" si="38"/>
        <v>0</v>
      </c>
      <c r="N119" s="283">
        <f t="shared" si="38"/>
        <v>0</v>
      </c>
      <c r="O119" s="283">
        <f t="shared" si="38"/>
        <v>0</v>
      </c>
      <c r="P119" s="283">
        <f t="shared" si="38"/>
        <v>0</v>
      </c>
      <c r="Q119" s="283">
        <v>27</v>
      </c>
      <c r="R119" s="283">
        <f t="shared" si="38"/>
        <v>0</v>
      </c>
      <c r="S119" s="283">
        <f t="shared" si="38"/>
        <v>0</v>
      </c>
      <c r="T119" s="283">
        <f t="shared" si="38"/>
        <v>0</v>
      </c>
      <c r="U119" s="283">
        <f t="shared" si="38"/>
        <v>0</v>
      </c>
      <c r="V119" s="283">
        <f>SUM(V117:V118)</f>
        <v>0</v>
      </c>
      <c r="W119" s="281">
        <f>SUM(W117:W118)</f>
        <v>0</v>
      </c>
      <c r="X119" s="263">
        <f t="shared" si="38"/>
        <v>733</v>
      </c>
      <c r="Y119" s="253"/>
      <c r="AA119" s="54"/>
    </row>
    <row r="120" spans="1:27" ht="14.25" thickTop="1" x14ac:dyDescent="0.3">
      <c r="A120" s="284">
        <f>A118+1</f>
        <v>96</v>
      </c>
      <c r="B120" s="103" t="s">
        <v>165</v>
      </c>
      <c r="C120" s="104" t="s">
        <v>166</v>
      </c>
      <c r="D120" s="285">
        <v>0</v>
      </c>
      <c r="E120" s="286"/>
      <c r="F120" s="270"/>
      <c r="G120" s="270">
        <f>[1]레인보우코리아!L120</f>
        <v>0</v>
      </c>
      <c r="H120" s="59">
        <f>[1]신세계!L120+[1]홈앤!K120+[1]롯데!L120+[1]현대!K120+[1]GS!L120+[1]CJ!L120</f>
        <v>0</v>
      </c>
      <c r="I120" s="186"/>
      <c r="J120" s="287"/>
      <c r="K120" s="47">
        <f>'[1]사무실(B)'!H120</f>
        <v>0</v>
      </c>
      <c r="L120" s="288">
        <f>'[1]사무실(B)'!I120</f>
        <v>0</v>
      </c>
      <c r="M120" s="213"/>
      <c r="N120" s="185"/>
      <c r="O120" s="186"/>
      <c r="P120" s="287"/>
      <c r="Q120" s="186">
        <v>0</v>
      </c>
      <c r="R120" s="287"/>
      <c r="S120" s="186"/>
      <c r="T120" s="186"/>
      <c r="U120" s="186"/>
      <c r="V120" s="101"/>
      <c r="W120" s="64">
        <f>[1]신세계!G120+[1]홈앤!F120+[1]롯데!G120+[1]현대!F120+[1]GS!G120+[1]CJ!G120</f>
        <v>0</v>
      </c>
      <c r="X120" s="187">
        <f>D120+E120+F120+H120+G120+I120+J120+K120+L120-M120-N120-O120-P120-Q120-R120-T120-U120-V120-W120-S120</f>
        <v>0</v>
      </c>
      <c r="Y120" s="231"/>
      <c r="AA120" s="54"/>
    </row>
    <row r="121" spans="1:27" x14ac:dyDescent="0.3">
      <c r="A121" s="289">
        <f>A120+1</f>
        <v>97</v>
      </c>
      <c r="B121" s="39" t="s">
        <v>165</v>
      </c>
      <c r="C121" s="40" t="s">
        <v>167</v>
      </c>
      <c r="D121" s="290">
        <v>0</v>
      </c>
      <c r="E121" s="291"/>
      <c r="F121" s="292"/>
      <c r="G121" s="270">
        <f>[1]레인보우코리아!L121</f>
        <v>0</v>
      </c>
      <c r="H121" s="59">
        <f>[1]신세계!L121+[1]홈앤!K121+[1]롯데!L121+[1]현대!K121+[1]GS!L121+[1]CJ!L121</f>
        <v>0</v>
      </c>
      <c r="I121" s="63"/>
      <c r="J121" s="293"/>
      <c r="K121" s="47">
        <f>'[1]사무실(B)'!H121</f>
        <v>0</v>
      </c>
      <c r="L121" s="294">
        <f>'[1]사무실(B)'!I121</f>
        <v>0</v>
      </c>
      <c r="M121" s="216"/>
      <c r="N121" s="198"/>
      <c r="O121" s="199"/>
      <c r="P121" s="295"/>
      <c r="Q121" s="199">
        <v>0</v>
      </c>
      <c r="R121" s="295"/>
      <c r="S121" s="199"/>
      <c r="T121" s="199"/>
      <c r="U121" s="63"/>
      <c r="V121" s="199"/>
      <c r="W121" s="64">
        <f>[1]신세계!G121+[1]홈앤!F121+[1]롯데!G121+[1]현대!F121+[1]GS!G121+[1]CJ!G121</f>
        <v>0</v>
      </c>
      <c r="X121" s="267">
        <f>D121+E121+F121+H121+G121+I121+J121+K121+L121-M121-N121-O121-P121-Q121-R121-T121-U121-V121-W121-S121</f>
        <v>0</v>
      </c>
      <c r="Y121" s="232"/>
      <c r="AA121" s="54"/>
    </row>
    <row r="122" spans="1:27" x14ac:dyDescent="0.3">
      <c r="A122" s="135">
        <f>A121+1</f>
        <v>98</v>
      </c>
      <c r="B122" s="234" t="s">
        <v>165</v>
      </c>
      <c r="C122" s="235" t="s">
        <v>168</v>
      </c>
      <c r="D122" s="296">
        <v>0</v>
      </c>
      <c r="E122" s="297"/>
      <c r="F122" s="292"/>
      <c r="G122" s="270">
        <f>[1]레인보우코리아!L122</f>
        <v>0</v>
      </c>
      <c r="H122" s="59">
        <f>[1]신세계!L122+[1]홈앤!K122+[1]롯데!L122+[1]현대!K122+[1]GS!L122+[1]CJ!L122</f>
        <v>0</v>
      </c>
      <c r="I122" s="298"/>
      <c r="J122" s="299"/>
      <c r="K122" s="300">
        <f>'[1]사무실(B)'!H122</f>
        <v>0</v>
      </c>
      <c r="L122" s="301">
        <f>'[1]사무실(B)'!I122</f>
        <v>0</v>
      </c>
      <c r="M122" s="302"/>
      <c r="N122" s="298"/>
      <c r="O122" s="299"/>
      <c r="P122" s="299"/>
      <c r="Q122" s="298">
        <v>0</v>
      </c>
      <c r="R122" s="299"/>
      <c r="S122" s="298"/>
      <c r="T122" s="298"/>
      <c r="U122" s="298"/>
      <c r="V122" s="303"/>
      <c r="W122" s="64">
        <f>[1]신세계!G122+[1]홈앤!F122+[1]롯데!G122+[1]현대!F122+[1]GS!G122+[1]CJ!G122</f>
        <v>0</v>
      </c>
      <c r="X122" s="304">
        <f>D122+E122+F122+H122+G122+I122+J122+K122+L122-M122-N122-O122-P122-Q122-R122-T122-U122-V122-W122-S122</f>
        <v>0</v>
      </c>
      <c r="Y122" s="244"/>
      <c r="AA122" s="54"/>
    </row>
    <row r="123" spans="1:27" ht="14.25" thickBot="1" x14ac:dyDescent="0.35">
      <c r="A123" s="305"/>
      <c r="B123" s="306" t="s">
        <v>165</v>
      </c>
      <c r="C123" s="307" t="s">
        <v>169</v>
      </c>
      <c r="D123" s="308">
        <v>0</v>
      </c>
      <c r="E123" s="309">
        <f>SUM(E120:E122)</f>
        <v>0</v>
      </c>
      <c r="F123" s="283"/>
      <c r="G123" s="283">
        <f>SUM(G120:G122)</f>
        <v>0</v>
      </c>
      <c r="H123" s="283">
        <f>SUM(H120:H122)</f>
        <v>0</v>
      </c>
      <c r="I123" s="283">
        <f t="shared" ref="I123:X123" si="39">SUM(I120:I122)</f>
        <v>0</v>
      </c>
      <c r="J123" s="283">
        <f>SUM(J120:J122)</f>
        <v>0</v>
      </c>
      <c r="K123" s="283">
        <f>SUM(K120:K122)</f>
        <v>0</v>
      </c>
      <c r="L123" s="280">
        <f t="shared" si="39"/>
        <v>0</v>
      </c>
      <c r="M123" s="282">
        <f t="shared" si="39"/>
        <v>0</v>
      </c>
      <c r="N123" s="283">
        <f t="shared" si="39"/>
        <v>0</v>
      </c>
      <c r="O123" s="283">
        <f t="shared" si="39"/>
        <v>0</v>
      </c>
      <c r="P123" s="283">
        <f t="shared" si="39"/>
        <v>0</v>
      </c>
      <c r="Q123" s="283">
        <v>0</v>
      </c>
      <c r="R123" s="283">
        <f t="shared" si="39"/>
        <v>0</v>
      </c>
      <c r="S123" s="283">
        <f t="shared" si="39"/>
        <v>0</v>
      </c>
      <c r="T123" s="283">
        <f t="shared" si="39"/>
        <v>0</v>
      </c>
      <c r="U123" s="283">
        <f t="shared" si="39"/>
        <v>0</v>
      </c>
      <c r="V123" s="283">
        <f t="shared" si="39"/>
        <v>0</v>
      </c>
      <c r="W123" s="281">
        <f t="shared" si="39"/>
        <v>0</v>
      </c>
      <c r="X123" s="310">
        <f t="shared" si="39"/>
        <v>0</v>
      </c>
      <c r="Y123" s="253"/>
      <c r="AA123" s="54"/>
    </row>
    <row r="124" spans="1:27" ht="14.25" thickTop="1" x14ac:dyDescent="0.3">
      <c r="A124" s="143">
        <f>A122+1</f>
        <v>99</v>
      </c>
      <c r="B124" s="144" t="s">
        <v>170</v>
      </c>
      <c r="C124" s="145" t="s">
        <v>171</v>
      </c>
      <c r="D124" s="311">
        <v>0</v>
      </c>
      <c r="E124" s="312"/>
      <c r="F124" s="270"/>
      <c r="G124" s="270">
        <f>[1]레인보우코리아!L124</f>
        <v>0</v>
      </c>
      <c r="H124" s="59">
        <f>[1]신세계!L124+[1]홈앤!K124+[1]롯데!L124+[1]현대!K124+[1]GS!L124+[1]CJ!L124</f>
        <v>0</v>
      </c>
      <c r="I124" s="186"/>
      <c r="J124" s="186"/>
      <c r="K124" s="47">
        <f>'[1]사무실(B)'!H124</f>
        <v>0</v>
      </c>
      <c r="L124" s="288">
        <f>'[1]사무실(B)'!I124</f>
        <v>0</v>
      </c>
      <c r="M124" s="264"/>
      <c r="N124" s="186"/>
      <c r="O124" s="186"/>
      <c r="P124" s="287"/>
      <c r="Q124" s="186">
        <v>0</v>
      </c>
      <c r="R124" s="186"/>
      <c r="S124" s="186"/>
      <c r="T124" s="186"/>
      <c r="U124" s="101"/>
      <c r="V124" s="101"/>
      <c r="W124" s="64">
        <f>[1]신세계!G124+[1]홈앤!F124+[1]롯데!G124+[1]현대!F124+[1]GS!G124+[1]CJ!G124</f>
        <v>0</v>
      </c>
      <c r="X124" s="187">
        <f>D124+E124+F124+H124+G124+I124+J124+K124+L124-M124-N124-O124-P124-Q124-R124-T124-U124-V124-W124-S124</f>
        <v>0</v>
      </c>
      <c r="Y124" s="231"/>
      <c r="AA124" s="54"/>
    </row>
    <row r="125" spans="1:27" x14ac:dyDescent="0.3">
      <c r="A125" s="72">
        <f>A124+1</f>
        <v>100</v>
      </c>
      <c r="B125" s="73" t="s">
        <v>170</v>
      </c>
      <c r="C125" s="74" t="s">
        <v>172</v>
      </c>
      <c r="D125" s="313">
        <v>0</v>
      </c>
      <c r="E125" s="314"/>
      <c r="F125" s="292"/>
      <c r="G125" s="315">
        <f>[1]레인보우코리아!L125</f>
        <v>0</v>
      </c>
      <c r="H125" s="59">
        <f>[1]신세계!L125+[1]홈앤!K125+[1]롯데!L125+[1]현대!K125+[1]GS!L125+[1]CJ!L125</f>
        <v>0</v>
      </c>
      <c r="I125" s="199"/>
      <c r="J125" s="293"/>
      <c r="K125" s="58">
        <f>'[1]사무실(B)'!H125</f>
        <v>0</v>
      </c>
      <c r="L125" s="294">
        <f>'[1]사무실(B)'!I125</f>
        <v>0</v>
      </c>
      <c r="M125" s="216"/>
      <c r="N125" s="199"/>
      <c r="O125" s="199"/>
      <c r="P125" s="295"/>
      <c r="Q125" s="199">
        <v>0</v>
      </c>
      <c r="R125" s="199"/>
      <c r="S125" s="63"/>
      <c r="T125" s="199"/>
      <c r="U125" s="63"/>
      <c r="V125" s="63"/>
      <c r="W125" s="64">
        <f>[1]신세계!G125+[1]홈앤!F125+[1]롯데!G125+[1]현대!F125+[1]GS!G125+[1]CJ!G125</f>
        <v>0</v>
      </c>
      <c r="X125" s="267">
        <f>D125+E125+F125+H125+G125+I125+J125+K125+L125-M125-N125-O125-P125-Q125-R125-T125-U125-V125-W125-S125</f>
        <v>0</v>
      </c>
      <c r="Y125" s="232"/>
      <c r="AA125" s="54"/>
    </row>
    <row r="126" spans="1:27" x14ac:dyDescent="0.3">
      <c r="A126" s="72">
        <f>A125+1</f>
        <v>101</v>
      </c>
      <c r="B126" s="73" t="s">
        <v>170</v>
      </c>
      <c r="C126" s="74" t="s">
        <v>173</v>
      </c>
      <c r="D126" s="313">
        <v>0</v>
      </c>
      <c r="E126" s="314"/>
      <c r="F126" s="292"/>
      <c r="G126" s="315">
        <f>[1]레인보우코리아!L126</f>
        <v>0</v>
      </c>
      <c r="H126" s="59">
        <f>[1]신세계!L126+[1]홈앤!K126+[1]롯데!L126+[1]현대!K126+[1]GS!L126+[1]CJ!L126</f>
        <v>0</v>
      </c>
      <c r="I126" s="199"/>
      <c r="J126" s="293"/>
      <c r="K126" s="58">
        <f>'[1]사무실(B)'!H126</f>
        <v>0</v>
      </c>
      <c r="L126" s="294">
        <f>'[1]사무실(B)'!I126</f>
        <v>0</v>
      </c>
      <c r="M126" s="216"/>
      <c r="N126" s="199"/>
      <c r="O126" s="199"/>
      <c r="P126" s="295"/>
      <c r="Q126" s="199">
        <v>0</v>
      </c>
      <c r="R126" s="199"/>
      <c r="S126" s="63"/>
      <c r="T126" s="199"/>
      <c r="U126" s="63"/>
      <c r="V126" s="60"/>
      <c r="W126" s="64">
        <f>[1]신세계!G126+[1]홈앤!F126+[1]롯데!G126+[1]현대!F126+[1]GS!G126+[1]CJ!G126</f>
        <v>0</v>
      </c>
      <c r="X126" s="52">
        <f>D126+E126+F126+H126+G126+I126+J126+K126+L126-M126-N126-O126-P126-Q126-R126-T126-U126-V126-W126-S126</f>
        <v>0</v>
      </c>
      <c r="Y126" s="232"/>
      <c r="AA126" s="54"/>
    </row>
    <row r="127" spans="1:27" x14ac:dyDescent="0.3">
      <c r="A127" s="79">
        <f>A126+1</f>
        <v>102</v>
      </c>
      <c r="B127" s="124" t="s">
        <v>174</v>
      </c>
      <c r="C127" s="125" t="s">
        <v>175</v>
      </c>
      <c r="D127" s="316">
        <v>72</v>
      </c>
      <c r="E127" s="317"/>
      <c r="F127" s="318"/>
      <c r="G127" s="315">
        <f>[1]레인보우코리아!L127</f>
        <v>0</v>
      </c>
      <c r="H127" s="59">
        <f>[1]신세계!L127+[1]홈앤!K127+[1]롯데!L127+[1]현대!K127+[1]GS!L127+[1]CJ!L127</f>
        <v>0</v>
      </c>
      <c r="I127" s="298"/>
      <c r="J127" s="319"/>
      <c r="K127" s="58">
        <f>'[1]사무실(B)'!H127</f>
        <v>0</v>
      </c>
      <c r="L127" s="294">
        <f>'[1]사무실(B)'!I127</f>
        <v>0</v>
      </c>
      <c r="M127" s="218"/>
      <c r="N127" s="298"/>
      <c r="O127" s="298"/>
      <c r="P127" s="299"/>
      <c r="Q127" s="298">
        <v>0</v>
      </c>
      <c r="R127" s="298"/>
      <c r="S127" s="130"/>
      <c r="T127" s="298"/>
      <c r="U127" s="130"/>
      <c r="V127" s="129"/>
      <c r="W127" s="64">
        <f>[1]신세계!G127+[1]홈앤!F127+[1]롯데!G127+[1]현대!F127+[1]GS!G127+[1]CJ!G127</f>
        <v>0</v>
      </c>
      <c r="X127" s="114">
        <f>D127+E127+F127+H127+G127+I127+J127+K127+L127-M127-N127-O127-P127-Q127-R127-T127-U127-V127-W127-S127</f>
        <v>72</v>
      </c>
      <c r="Y127" s="320"/>
      <c r="AA127" s="54"/>
    </row>
    <row r="128" spans="1:27" ht="14.25" thickBot="1" x14ac:dyDescent="0.35">
      <c r="A128" s="259"/>
      <c r="B128" s="321" t="s">
        <v>170</v>
      </c>
      <c r="C128" s="279" t="s">
        <v>176</v>
      </c>
      <c r="D128" s="322">
        <v>72</v>
      </c>
      <c r="E128" s="282">
        <f>SUM(E124:E127)</f>
        <v>0</v>
      </c>
      <c r="F128" s="283">
        <f t="shared" ref="F128:X128" si="40">SUM(F124:F127)</f>
        <v>0</v>
      </c>
      <c r="G128" s="283">
        <f>SUM(G124:G127)</f>
        <v>0</v>
      </c>
      <c r="H128" s="283">
        <f>SUM(H124:H127)</f>
        <v>0</v>
      </c>
      <c r="I128" s="283">
        <f t="shared" si="40"/>
        <v>0</v>
      </c>
      <c r="J128" s="283">
        <f t="shared" si="40"/>
        <v>0</v>
      </c>
      <c r="K128" s="283">
        <f>SUM(K124:K127)</f>
        <v>0</v>
      </c>
      <c r="L128" s="281">
        <f t="shared" si="40"/>
        <v>0</v>
      </c>
      <c r="M128" s="282">
        <f t="shared" si="40"/>
        <v>0</v>
      </c>
      <c r="N128" s="283">
        <f t="shared" si="40"/>
        <v>0</v>
      </c>
      <c r="O128" s="283">
        <f t="shared" si="40"/>
        <v>0</v>
      </c>
      <c r="P128" s="283">
        <f t="shared" si="40"/>
        <v>0</v>
      </c>
      <c r="Q128" s="283">
        <v>0</v>
      </c>
      <c r="R128" s="283">
        <f t="shared" si="40"/>
        <v>0</v>
      </c>
      <c r="S128" s="283">
        <f t="shared" si="40"/>
        <v>0</v>
      </c>
      <c r="T128" s="283">
        <f t="shared" si="40"/>
        <v>0</v>
      </c>
      <c r="U128" s="283">
        <f t="shared" si="40"/>
        <v>0</v>
      </c>
      <c r="V128" s="283">
        <f t="shared" si="40"/>
        <v>0</v>
      </c>
      <c r="W128" s="281">
        <f t="shared" si="40"/>
        <v>0</v>
      </c>
      <c r="X128" s="323">
        <f t="shared" si="40"/>
        <v>72</v>
      </c>
      <c r="Y128" s="324"/>
      <c r="AA128" s="54"/>
    </row>
    <row r="129" spans="1:29" ht="14.25" thickTop="1" x14ac:dyDescent="0.3">
      <c r="A129" s="132">
        <f>A127+1</f>
        <v>103</v>
      </c>
      <c r="B129" s="147" t="s">
        <v>177</v>
      </c>
      <c r="C129" s="325" t="s">
        <v>178</v>
      </c>
      <c r="D129" s="326">
        <v>0</v>
      </c>
      <c r="E129" s="312"/>
      <c r="F129" s="270"/>
      <c r="G129" s="270">
        <f>[1]레인보우코리아!L129</f>
        <v>0</v>
      </c>
      <c r="H129" s="59">
        <f>[1]신세계!L129+[1]홈앤!K129+[1]롯데!L129+[1]현대!K129+[1]GS!L129+[1]CJ!L129</f>
        <v>0</v>
      </c>
      <c r="I129" s="186"/>
      <c r="J129" s="186"/>
      <c r="K129" s="47">
        <f>'[1]사무실(B)'!H129</f>
        <v>0</v>
      </c>
      <c r="L129" s="288">
        <f>'[1]사무실(B)'!I129</f>
        <v>0</v>
      </c>
      <c r="M129" s="264"/>
      <c r="N129" s="186"/>
      <c r="O129" s="287"/>
      <c r="P129" s="287"/>
      <c r="Q129" s="186">
        <v>0</v>
      </c>
      <c r="R129" s="186"/>
      <c r="S129" s="186"/>
      <c r="T129" s="186"/>
      <c r="U129" s="186"/>
      <c r="V129" s="186"/>
      <c r="W129" s="64">
        <f>[1]신세계!G129+[1]홈앤!F129+[1]롯데!G129+[1]현대!F129+[1]GS!G129+[1]CJ!G129</f>
        <v>0</v>
      </c>
      <c r="X129" s="187">
        <f>D129+E129+F129+H129+G129+I129+J129+K129+L129-M129-N129-O129-P129-Q129-R129-T129-U129-V129-W129-S129</f>
        <v>0</v>
      </c>
      <c r="Y129" s="231"/>
      <c r="AA129" s="54"/>
    </row>
    <row r="130" spans="1:29" x14ac:dyDescent="0.3">
      <c r="A130" s="233">
        <f>A129+1</f>
        <v>104</v>
      </c>
      <c r="B130" s="234" t="s">
        <v>177</v>
      </c>
      <c r="C130" s="327" t="s">
        <v>179</v>
      </c>
      <c r="D130" s="328">
        <v>0</v>
      </c>
      <c r="E130" s="329"/>
      <c r="F130" s="270"/>
      <c r="G130" s="270">
        <f>[1]레인보우코리아!L130</f>
        <v>0</v>
      </c>
      <c r="H130" s="59">
        <f>[1]신세계!L130+[1]홈앤!K130+[1]롯데!L130+[1]현대!K130+[1]GS!L130+[1]CJ!L130</f>
        <v>0</v>
      </c>
      <c r="I130" s="243"/>
      <c r="J130" s="243"/>
      <c r="K130" s="47">
        <f>'[1]사무실(B)'!H130</f>
        <v>0</v>
      </c>
      <c r="L130" s="288">
        <f>'[1]사무실(B)'!I130</f>
        <v>0</v>
      </c>
      <c r="M130" s="275"/>
      <c r="N130" s="243"/>
      <c r="O130" s="330"/>
      <c r="P130" s="243"/>
      <c r="Q130" s="243">
        <v>0</v>
      </c>
      <c r="R130" s="243"/>
      <c r="S130" s="243"/>
      <c r="T130" s="243"/>
      <c r="U130" s="243"/>
      <c r="V130" s="243"/>
      <c r="W130" s="64">
        <f>[1]신세계!G130+[1]홈앤!F130+[1]롯데!G130+[1]현대!F130+[1]GS!G130+[1]CJ!G130</f>
        <v>0</v>
      </c>
      <c r="X130" s="187">
        <f>D130+E130+F130+H130+G130+I130+J130+K130+L130-M130-N130-O130-P130-Q130-R130-T130-U130-V130-W130-S130</f>
        <v>0</v>
      </c>
      <c r="Y130" s="244"/>
      <c r="AA130" s="54"/>
    </row>
    <row r="131" spans="1:29" ht="14.25" thickBot="1" x14ac:dyDescent="0.35">
      <c r="A131" s="305"/>
      <c r="B131" s="306" t="s">
        <v>177</v>
      </c>
      <c r="C131" s="307" t="s">
        <v>180</v>
      </c>
      <c r="D131" s="331">
        <v>0</v>
      </c>
      <c r="E131" s="282">
        <f>SUM(E129:E130)</f>
        <v>0</v>
      </c>
      <c r="F131" s="283"/>
      <c r="G131" s="283">
        <f>SUM(G129:G130)</f>
        <v>0</v>
      </c>
      <c r="H131" s="283">
        <f>SUM(H129:H130)</f>
        <v>0</v>
      </c>
      <c r="I131" s="249">
        <f t="shared" ref="I131:W131" si="41">SUM(I129:I130)</f>
        <v>0</v>
      </c>
      <c r="J131" s="283">
        <f t="shared" si="41"/>
        <v>0</v>
      </c>
      <c r="K131" s="283">
        <f>SUM(K129:K130)</f>
        <v>0</v>
      </c>
      <c r="L131" s="281">
        <f t="shared" si="41"/>
        <v>0</v>
      </c>
      <c r="M131" s="282">
        <f t="shared" si="41"/>
        <v>0</v>
      </c>
      <c r="N131" s="283">
        <f t="shared" si="41"/>
        <v>0</v>
      </c>
      <c r="O131" s="283">
        <f t="shared" si="41"/>
        <v>0</v>
      </c>
      <c r="P131" s="283">
        <f t="shared" si="41"/>
        <v>0</v>
      </c>
      <c r="Q131" s="283">
        <v>0</v>
      </c>
      <c r="R131" s="283">
        <f t="shared" si="41"/>
        <v>0</v>
      </c>
      <c r="S131" s="283">
        <f t="shared" si="41"/>
        <v>0</v>
      </c>
      <c r="T131" s="283">
        <f t="shared" si="41"/>
        <v>0</v>
      </c>
      <c r="U131" s="283">
        <f t="shared" si="41"/>
        <v>0</v>
      </c>
      <c r="V131" s="283">
        <f t="shared" si="41"/>
        <v>0</v>
      </c>
      <c r="W131" s="281">
        <f t="shared" si="41"/>
        <v>0</v>
      </c>
      <c r="X131" s="252">
        <f>SUM(X129:X130)</f>
        <v>0</v>
      </c>
      <c r="Y131" s="253"/>
      <c r="AA131" s="54"/>
    </row>
    <row r="132" spans="1:29" ht="14.25" thickTop="1" x14ac:dyDescent="0.3">
      <c r="A132" s="332">
        <f>A130+1</f>
        <v>105</v>
      </c>
      <c r="B132" s="333" t="s">
        <v>181</v>
      </c>
      <c r="C132" s="334" t="s">
        <v>182</v>
      </c>
      <c r="D132" s="335">
        <v>680</v>
      </c>
      <c r="E132" s="336"/>
      <c r="F132" s="270"/>
      <c r="G132" s="270">
        <f>[1]레인보우코리아!L132</f>
        <v>0</v>
      </c>
      <c r="H132" s="59">
        <f>[1]신세계!L132+[1]홈앤!K132+[1]롯데!L132+[1]현대!K132+[1]GS!L132+[1]CJ!L132</f>
        <v>0</v>
      </c>
      <c r="I132" s="243"/>
      <c r="J132" s="243"/>
      <c r="K132" s="270">
        <f>'[1]사무실(B)'!H132</f>
        <v>0</v>
      </c>
      <c r="L132" s="272">
        <f>'[1]사무실(B)'!I132</f>
        <v>0</v>
      </c>
      <c r="M132" s="329"/>
      <c r="N132" s="243"/>
      <c r="O132" s="243"/>
      <c r="P132" s="243"/>
      <c r="Q132" s="243">
        <v>10</v>
      </c>
      <c r="R132" s="243"/>
      <c r="S132" s="243"/>
      <c r="T132" s="243"/>
      <c r="U132" s="243"/>
      <c r="V132" s="243"/>
      <c r="W132" s="64">
        <f>[1]신세계!G132+[1]홈앤!F132+[1]롯데!G132+[1]현대!F132+[1]GS!G132+[1]CJ!G132</f>
        <v>0</v>
      </c>
      <c r="X132" s="187">
        <f>D132+E132+F132+H132+G132+I132+J132+K132+L132-M132-N132-O132-P132-Q132-R132-T132-U132-V132-W132-S132</f>
        <v>670</v>
      </c>
      <c r="Y132" s="337"/>
      <c r="AA132" s="54"/>
    </row>
    <row r="133" spans="1:29" ht="14.25" thickBot="1" x14ac:dyDescent="0.35">
      <c r="A133" s="88"/>
      <c r="B133" s="31" t="s">
        <v>181</v>
      </c>
      <c r="C133" s="32" t="s">
        <v>183</v>
      </c>
      <c r="D133" s="338">
        <v>680</v>
      </c>
      <c r="E133" s="282">
        <f>SUM(E132)</f>
        <v>0</v>
      </c>
      <c r="F133" s="283"/>
      <c r="G133" s="283">
        <f>SUM(G132)</f>
        <v>0</v>
      </c>
      <c r="H133" s="283">
        <f>SUM(H132)</f>
        <v>0</v>
      </c>
      <c r="I133" s="249">
        <f t="shared" ref="I133:X133" si="42">SUM(I132)</f>
        <v>0</v>
      </c>
      <c r="J133" s="283">
        <f t="shared" si="42"/>
        <v>0</v>
      </c>
      <c r="K133" s="283">
        <f>SUM(K132)</f>
        <v>0</v>
      </c>
      <c r="L133" s="281">
        <f>SUM(L132)</f>
        <v>0</v>
      </c>
      <c r="M133" s="282">
        <f t="shared" si="42"/>
        <v>0</v>
      </c>
      <c r="N133" s="283">
        <f t="shared" si="42"/>
        <v>0</v>
      </c>
      <c r="O133" s="283">
        <f t="shared" si="42"/>
        <v>0</v>
      </c>
      <c r="P133" s="283">
        <f t="shared" ref="P133" si="43">SUM(P131:P132)</f>
        <v>0</v>
      </c>
      <c r="Q133" s="283">
        <v>10</v>
      </c>
      <c r="R133" s="283">
        <f t="shared" si="42"/>
        <v>0</v>
      </c>
      <c r="S133" s="283">
        <f t="shared" si="42"/>
        <v>0</v>
      </c>
      <c r="T133" s="283">
        <f t="shared" si="42"/>
        <v>0</v>
      </c>
      <c r="U133" s="283">
        <f t="shared" si="42"/>
        <v>0</v>
      </c>
      <c r="V133" s="283">
        <f t="shared" si="42"/>
        <v>0</v>
      </c>
      <c r="W133" s="281">
        <f t="shared" si="42"/>
        <v>0</v>
      </c>
      <c r="X133" s="252">
        <f t="shared" si="42"/>
        <v>670</v>
      </c>
      <c r="Y133" s="253"/>
      <c r="AA133" s="54"/>
    </row>
    <row r="134" spans="1:29" ht="14.25" thickTop="1" x14ac:dyDescent="0.3">
      <c r="A134" s="147">
        <f>A132+1</f>
        <v>106</v>
      </c>
      <c r="B134" s="147" t="s">
        <v>184</v>
      </c>
      <c r="C134" s="325" t="s">
        <v>185</v>
      </c>
      <c r="D134" s="326">
        <v>306</v>
      </c>
      <c r="E134" s="312"/>
      <c r="F134" s="270"/>
      <c r="G134" s="270">
        <f>[1]레인보우코리아!L134</f>
        <v>0</v>
      </c>
      <c r="H134" s="59">
        <f>[1]신세계!L134+[1]홈앤!K134+[1]롯데!L134+[1]현대!K134+[1]GS!L134+[1]CJ!L134</f>
        <v>0</v>
      </c>
      <c r="I134" s="101"/>
      <c r="J134" s="186"/>
      <c r="K134" s="270">
        <f>'[1]사무실(B)'!H134</f>
        <v>0</v>
      </c>
      <c r="L134" s="288">
        <f>'[1]사무실(B)'!I134</f>
        <v>0</v>
      </c>
      <c r="M134" s="264"/>
      <c r="N134" s="186"/>
      <c r="O134" s="101"/>
      <c r="P134" s="186"/>
      <c r="Q134" s="186">
        <v>0</v>
      </c>
      <c r="R134" s="186"/>
      <c r="S134" s="186"/>
      <c r="T134" s="186"/>
      <c r="U134" s="101"/>
      <c r="V134" s="101"/>
      <c r="W134" s="64">
        <f>[1]신세계!G134+[1]홈앤!F134+[1]롯데!G134+[1]현대!F134+[1]GS!G134+[1]CJ!G134</f>
        <v>0</v>
      </c>
      <c r="X134" s="187">
        <f>D134+E134+F134+H134+G134+I134+J134+K134+L134-M134-N134-O134-P134-Q134-R134-T134-U134-V134-W134-S134</f>
        <v>306</v>
      </c>
      <c r="Y134" s="339"/>
      <c r="AA134" s="54"/>
    </row>
    <row r="135" spans="1:29" x14ac:dyDescent="0.3">
      <c r="A135" s="93">
        <f>A134+1</f>
        <v>107</v>
      </c>
      <c r="B135" s="93" t="s">
        <v>184</v>
      </c>
      <c r="C135" s="340" t="s">
        <v>186</v>
      </c>
      <c r="D135" s="341">
        <v>3265</v>
      </c>
      <c r="E135" s="302"/>
      <c r="F135" s="342"/>
      <c r="G135" s="270">
        <f>[1]레인보우코리아!L135</f>
        <v>0</v>
      </c>
      <c r="H135" s="59">
        <f>[1]신세계!L135+[1]홈앤!K135+[1]롯데!L135+[1]현대!K135+[1]GS!L135+[1]CJ!L135</f>
        <v>0</v>
      </c>
      <c r="I135" s="228"/>
      <c r="J135" s="228"/>
      <c r="K135" s="270">
        <f>'[1]사무실(B)'!H135</f>
        <v>0</v>
      </c>
      <c r="L135" s="343">
        <f>'[1]사무실(B)'!I135</f>
        <v>0</v>
      </c>
      <c r="M135" s="269"/>
      <c r="N135" s="228"/>
      <c r="O135" s="344"/>
      <c r="P135" s="228"/>
      <c r="Q135" s="228">
        <v>6</v>
      </c>
      <c r="R135" s="228"/>
      <c r="S135" s="228"/>
      <c r="T135" s="228"/>
      <c r="U135" s="228"/>
      <c r="V135" s="228"/>
      <c r="W135" s="64">
        <f>[1]신세계!G135+[1]홈앤!F135+[1]롯데!G135+[1]현대!F135+[1]GS!G135+[1]CJ!G135</f>
        <v>0</v>
      </c>
      <c r="X135" s="187">
        <f>D135+E135+F135+H135+G135+I135+J135+K135+L135-M135-N135-O135-P135-Q135-R135-T135-U135-V135-W135-S135</f>
        <v>3259</v>
      </c>
      <c r="Y135" s="244"/>
      <c r="AA135" s="54"/>
    </row>
    <row r="136" spans="1:29" ht="14.25" thickBot="1" x14ac:dyDescent="0.35">
      <c r="A136" s="345"/>
      <c r="B136" s="67" t="s">
        <v>184</v>
      </c>
      <c r="C136" s="68" t="s">
        <v>187</v>
      </c>
      <c r="D136" s="346">
        <v>3571</v>
      </c>
      <c r="E136" s="282">
        <f>SUM(E134:E135)</f>
        <v>0</v>
      </c>
      <c r="F136" s="283"/>
      <c r="G136" s="283">
        <f>SUM(G134:G135)</f>
        <v>0</v>
      </c>
      <c r="H136" s="283">
        <f>SUM(H134:H135)</f>
        <v>0</v>
      </c>
      <c r="I136" s="249">
        <f t="shared" ref="I136:W136" si="44">SUM(I134:I135)</f>
        <v>0</v>
      </c>
      <c r="J136" s="283">
        <f t="shared" si="44"/>
        <v>0</v>
      </c>
      <c r="K136" s="283">
        <f>SUM(K134:K135)</f>
        <v>0</v>
      </c>
      <c r="L136" s="281">
        <f t="shared" si="44"/>
        <v>0</v>
      </c>
      <c r="M136" s="282">
        <f t="shared" si="44"/>
        <v>0</v>
      </c>
      <c r="N136" s="283">
        <f t="shared" si="44"/>
        <v>0</v>
      </c>
      <c r="O136" s="283">
        <f t="shared" si="44"/>
        <v>0</v>
      </c>
      <c r="P136" s="283">
        <f t="shared" si="44"/>
        <v>0</v>
      </c>
      <c r="Q136" s="283">
        <v>6</v>
      </c>
      <c r="R136" s="283">
        <f t="shared" si="44"/>
        <v>0</v>
      </c>
      <c r="S136" s="283">
        <f t="shared" si="44"/>
        <v>0</v>
      </c>
      <c r="T136" s="283">
        <f>SUM(T134:T135)</f>
        <v>0</v>
      </c>
      <c r="U136" s="283">
        <f t="shared" si="44"/>
        <v>0</v>
      </c>
      <c r="V136" s="283">
        <f t="shared" si="44"/>
        <v>0</v>
      </c>
      <c r="W136" s="281">
        <f t="shared" si="44"/>
        <v>0</v>
      </c>
      <c r="X136" s="252">
        <f>SUM(X134:X135)</f>
        <v>3565</v>
      </c>
      <c r="Y136" s="253"/>
      <c r="AA136" s="54"/>
    </row>
    <row r="137" spans="1:29" ht="14.25" thickTop="1" x14ac:dyDescent="0.3">
      <c r="A137" s="144">
        <f>A135+1</f>
        <v>108</v>
      </c>
      <c r="B137" s="144" t="s">
        <v>188</v>
      </c>
      <c r="C137" s="347" t="s">
        <v>189</v>
      </c>
      <c r="D137" s="311">
        <v>972</v>
      </c>
      <c r="E137" s="312"/>
      <c r="F137" s="47"/>
      <c r="G137" s="270">
        <f>[1]레인보우코리아!L137</f>
        <v>0</v>
      </c>
      <c r="H137" s="59">
        <f>[1]신세계!L137+[1]홈앤!K137+[1]롯데!L137+[1]현대!K137+[1]GS!L137+[1]CJ!L137</f>
        <v>0</v>
      </c>
      <c r="I137" s="101"/>
      <c r="J137" s="186"/>
      <c r="K137" s="47">
        <f>'[1]사무실(B)'!H137</f>
        <v>0</v>
      </c>
      <c r="L137" s="120">
        <f>'[1]사무실(B)'!I137</f>
        <v>0</v>
      </c>
      <c r="M137" s="312"/>
      <c r="N137" s="186"/>
      <c r="O137" s="186"/>
      <c r="P137" s="287"/>
      <c r="Q137" s="186">
        <v>7</v>
      </c>
      <c r="R137" s="186"/>
      <c r="S137" s="101"/>
      <c r="T137" s="186"/>
      <c r="U137" s="186">
        <v>40</v>
      </c>
      <c r="V137" s="101"/>
      <c r="W137" s="64">
        <f>[1]신세계!G137+[1]홈앤!F137+[1]롯데!G137+[1]현대!F137+[1]GS!G137+[1]CJ!G137</f>
        <v>0</v>
      </c>
      <c r="X137" s="92">
        <f t="shared" ref="X137:X198" si="45">D137+E137+F137+H137+G137+I137+J137+K137+L137-M137-N137-O137-P137-Q137-R137-T137-U137-V137-W137-S137</f>
        <v>925</v>
      </c>
      <c r="Y137" s="348"/>
      <c r="Z137" s="54"/>
      <c r="AA137" s="54"/>
    </row>
    <row r="138" spans="1:29" x14ac:dyDescent="0.3">
      <c r="A138" s="73">
        <f>A137+1</f>
        <v>109</v>
      </c>
      <c r="B138" s="73" t="s">
        <v>188</v>
      </c>
      <c r="C138" s="222" t="s">
        <v>190</v>
      </c>
      <c r="D138" s="313">
        <v>414</v>
      </c>
      <c r="E138" s="314"/>
      <c r="F138" s="58"/>
      <c r="G138" s="270">
        <f>[1]레인보우코리아!L138</f>
        <v>0</v>
      </c>
      <c r="H138" s="59">
        <f>[1]신세계!L138+[1]홈앤!K138+[1]롯데!L138+[1]현대!K138+[1]GS!L138+[1]CJ!L138</f>
        <v>0</v>
      </c>
      <c r="I138" s="63"/>
      <c r="J138" s="199"/>
      <c r="K138" s="47">
        <f>'[1]사무실(B)'!H138</f>
        <v>0</v>
      </c>
      <c r="L138" s="64">
        <f>'[1]사무실(B)'!I138</f>
        <v>0</v>
      </c>
      <c r="M138" s="216"/>
      <c r="N138" s="199"/>
      <c r="O138" s="199"/>
      <c r="P138" s="295"/>
      <c r="Q138" s="199">
        <v>1</v>
      </c>
      <c r="R138" s="199"/>
      <c r="S138" s="63"/>
      <c r="T138" s="199"/>
      <c r="U138" s="199">
        <v>216</v>
      </c>
      <c r="V138" s="63"/>
      <c r="W138" s="64">
        <f>[1]신세계!G138+[1]홈앤!F138+[1]롯데!G138+[1]현대!F138+[1]GS!G138+[1]CJ!G138</f>
        <v>0</v>
      </c>
      <c r="X138" s="121">
        <f t="shared" si="45"/>
        <v>197</v>
      </c>
      <c r="Y138" s="167"/>
      <c r="Z138" s="54"/>
      <c r="AA138" s="54"/>
    </row>
    <row r="139" spans="1:29" x14ac:dyDescent="0.3">
      <c r="A139" s="73">
        <f t="shared" ref="A139:A151" si="46">A138+1</f>
        <v>110</v>
      </c>
      <c r="B139" s="73" t="s">
        <v>188</v>
      </c>
      <c r="C139" s="222" t="s">
        <v>191</v>
      </c>
      <c r="D139" s="313">
        <v>1440</v>
      </c>
      <c r="E139" s="314"/>
      <c r="F139" s="58"/>
      <c r="G139" s="270">
        <f>[1]레인보우코리아!L139</f>
        <v>0</v>
      </c>
      <c r="H139" s="59">
        <f>[1]신세계!L139+[1]홈앤!K139+[1]롯데!L139+[1]현대!K139+[1]GS!L139+[1]CJ!L139</f>
        <v>0</v>
      </c>
      <c r="I139" s="63"/>
      <c r="J139" s="199"/>
      <c r="K139" s="47">
        <f>'[1]사무실(B)'!H139</f>
        <v>0</v>
      </c>
      <c r="L139" s="64">
        <f>'[1]사무실(B)'!I139</f>
        <v>0</v>
      </c>
      <c r="M139" s="216"/>
      <c r="N139" s="199"/>
      <c r="O139" s="199"/>
      <c r="P139" s="295"/>
      <c r="Q139" s="199">
        <v>45</v>
      </c>
      <c r="R139" s="199"/>
      <c r="S139" s="63"/>
      <c r="T139" s="199"/>
      <c r="U139" s="63">
        <v>50</v>
      </c>
      <c r="V139" s="63"/>
      <c r="W139" s="64">
        <f>[1]신세계!G139+[1]홈앤!F139+[1]롯데!G139+[1]현대!F139+[1]GS!G139+[1]CJ!G139</f>
        <v>0</v>
      </c>
      <c r="X139" s="121">
        <f t="shared" si="45"/>
        <v>1345</v>
      </c>
      <c r="Y139" s="167"/>
      <c r="AA139" s="54"/>
    </row>
    <row r="140" spans="1:29" x14ac:dyDescent="0.3">
      <c r="A140" s="73">
        <f t="shared" si="46"/>
        <v>111</v>
      </c>
      <c r="B140" s="73" t="s">
        <v>188</v>
      </c>
      <c r="C140" s="222" t="s">
        <v>192</v>
      </c>
      <c r="D140" s="313">
        <v>748</v>
      </c>
      <c r="E140" s="314"/>
      <c r="F140" s="58"/>
      <c r="G140" s="270">
        <f>[1]레인보우코리아!L140</f>
        <v>0</v>
      </c>
      <c r="H140" s="59">
        <f>[1]신세계!L140+[1]홈앤!K140+[1]롯데!L140+[1]현대!K140+[1]GS!L140+[1]CJ!L140</f>
        <v>0</v>
      </c>
      <c r="I140" s="63"/>
      <c r="J140" s="199"/>
      <c r="K140" s="47">
        <f>'[1]사무실(B)'!H140</f>
        <v>0</v>
      </c>
      <c r="L140" s="64">
        <f>'[1]사무실(B)'!I140</f>
        <v>0</v>
      </c>
      <c r="M140" s="216"/>
      <c r="N140" s="199"/>
      <c r="O140" s="199"/>
      <c r="P140" s="199"/>
      <c r="Q140" s="199">
        <v>13</v>
      </c>
      <c r="R140" s="199"/>
      <c r="S140" s="63"/>
      <c r="T140" s="199"/>
      <c r="U140" s="63">
        <v>24</v>
      </c>
      <c r="V140" s="63"/>
      <c r="W140" s="64">
        <f>[1]신세계!G140+[1]홈앤!F140+[1]롯데!G140+[1]현대!F140+[1]GS!G140+[1]CJ!G140</f>
        <v>0</v>
      </c>
      <c r="X140" s="121">
        <f t="shared" si="45"/>
        <v>711</v>
      </c>
      <c r="Y140" s="167"/>
      <c r="AA140" s="54"/>
    </row>
    <row r="141" spans="1:29" x14ac:dyDescent="0.3">
      <c r="A141" s="73">
        <f t="shared" si="46"/>
        <v>112</v>
      </c>
      <c r="B141" s="73" t="s">
        <v>188</v>
      </c>
      <c r="C141" s="222" t="s">
        <v>193</v>
      </c>
      <c r="D141" s="313">
        <v>1062</v>
      </c>
      <c r="E141" s="314"/>
      <c r="F141" s="292"/>
      <c r="G141" s="270">
        <f>[1]레인보우코리아!L141</f>
        <v>0</v>
      </c>
      <c r="H141" s="59">
        <f>[1]신세계!L141+[1]홈앤!K141+[1]롯데!L141+[1]현대!K141+[1]GS!L141+[1]CJ!L141</f>
        <v>0</v>
      </c>
      <c r="I141" s="199"/>
      <c r="J141" s="199"/>
      <c r="K141" s="47">
        <f>'[1]사무실(B)'!H141</f>
        <v>0</v>
      </c>
      <c r="L141" s="64">
        <f>'[1]사무실(B)'!I141</f>
        <v>0</v>
      </c>
      <c r="M141" s="216"/>
      <c r="N141" s="186"/>
      <c r="O141" s="199"/>
      <c r="P141" s="295"/>
      <c r="Q141" s="199">
        <v>2</v>
      </c>
      <c r="R141" s="199"/>
      <c r="S141" s="63"/>
      <c r="T141" s="199"/>
      <c r="U141" s="63">
        <v>86</v>
      </c>
      <c r="V141" s="63"/>
      <c r="W141" s="64">
        <f>[1]신세계!G141+[1]홈앤!F141+[1]롯데!G141+[1]현대!F141+[1]GS!G141+[1]CJ!G141</f>
        <v>0</v>
      </c>
      <c r="X141" s="121">
        <f t="shared" si="45"/>
        <v>974</v>
      </c>
      <c r="Y141" s="167"/>
      <c r="AA141" s="54"/>
      <c r="AC141" s="54"/>
    </row>
    <row r="142" spans="1:29" x14ac:dyDescent="0.3">
      <c r="A142" s="73">
        <f t="shared" si="46"/>
        <v>113</v>
      </c>
      <c r="B142" s="73" t="s">
        <v>188</v>
      </c>
      <c r="C142" s="222" t="s">
        <v>194</v>
      </c>
      <c r="D142" s="313">
        <v>2730</v>
      </c>
      <c r="E142" s="314"/>
      <c r="F142" s="292"/>
      <c r="G142" s="270">
        <f>[1]레인보우코리아!L142</f>
        <v>0</v>
      </c>
      <c r="H142" s="59">
        <f>[1]신세계!L142+[1]홈앤!K142+[1]롯데!L142+[1]현대!K142+[1]GS!L142+[1]CJ!L142</f>
        <v>0</v>
      </c>
      <c r="I142" s="199"/>
      <c r="J142" s="199"/>
      <c r="K142" s="47">
        <f>'[1]사무실(B)'!H142</f>
        <v>0</v>
      </c>
      <c r="L142" s="64">
        <f>'[1]사무실(B)'!I142</f>
        <v>0</v>
      </c>
      <c r="M142" s="216"/>
      <c r="N142" s="199"/>
      <c r="O142" s="199"/>
      <c r="P142" s="295"/>
      <c r="Q142" s="199">
        <v>4</v>
      </c>
      <c r="R142" s="199"/>
      <c r="S142" s="63"/>
      <c r="T142" s="63"/>
      <c r="U142" s="63"/>
      <c r="V142" s="63"/>
      <c r="W142" s="64">
        <f>[1]신세계!G142+[1]홈앤!F142+[1]롯데!G142+[1]현대!F142+[1]GS!G142+[1]CJ!G142</f>
        <v>0</v>
      </c>
      <c r="X142" s="121">
        <f>D142+E142+F142+H142+G142+I142+J142+K142+L142-M142-N142-O142-P142-Q142-R142-T142-U142-V142-W142-S142</f>
        <v>2726</v>
      </c>
      <c r="Y142" s="167"/>
      <c r="AA142" s="54"/>
      <c r="AC142" s="54"/>
    </row>
    <row r="143" spans="1:29" x14ac:dyDescent="0.3">
      <c r="A143" s="73">
        <f t="shared" si="46"/>
        <v>114</v>
      </c>
      <c r="B143" s="73" t="s">
        <v>188</v>
      </c>
      <c r="C143" s="222" t="s">
        <v>195</v>
      </c>
      <c r="D143" s="313">
        <v>2227</v>
      </c>
      <c r="E143" s="314"/>
      <c r="F143" s="292"/>
      <c r="G143" s="270">
        <f>[1]레인보우코리아!L143</f>
        <v>0</v>
      </c>
      <c r="H143" s="59">
        <f>[1]신세계!L143+[1]홈앤!K143+[1]롯데!L143+[1]현대!K143+[1]GS!L143+[1]CJ!L143</f>
        <v>0</v>
      </c>
      <c r="I143" s="63"/>
      <c r="J143" s="199"/>
      <c r="K143" s="47">
        <f>'[1]사무실(B)'!H143</f>
        <v>1</v>
      </c>
      <c r="L143" s="64">
        <f>'[1]사무실(B)'!I143</f>
        <v>0</v>
      </c>
      <c r="M143" s="216"/>
      <c r="N143" s="199"/>
      <c r="O143" s="63"/>
      <c r="P143" s="266"/>
      <c r="Q143" s="63">
        <v>30</v>
      </c>
      <c r="R143" s="63"/>
      <c r="S143" s="63"/>
      <c r="T143" s="63"/>
      <c r="U143" s="63">
        <v>95</v>
      </c>
      <c r="V143" s="63"/>
      <c r="W143" s="64">
        <f>[1]신세계!G143+[1]홈앤!F143+[1]롯데!G143+[1]현대!F143+[1]GS!G143+[1]CJ!G143</f>
        <v>0</v>
      </c>
      <c r="X143" s="121">
        <f t="shared" si="45"/>
        <v>2103</v>
      </c>
      <c r="Y143" s="167"/>
      <c r="AA143" s="54"/>
    </row>
    <row r="144" spans="1:29" x14ac:dyDescent="0.3">
      <c r="A144" s="73">
        <f t="shared" si="46"/>
        <v>115</v>
      </c>
      <c r="B144" s="73" t="s">
        <v>188</v>
      </c>
      <c r="C144" s="222" t="s">
        <v>196</v>
      </c>
      <c r="D144" s="313">
        <v>2396</v>
      </c>
      <c r="E144" s="314"/>
      <c r="F144" s="292"/>
      <c r="G144" s="270">
        <f>[1]레인보우코리아!L144</f>
        <v>0</v>
      </c>
      <c r="H144" s="59">
        <f>[1]신세계!L144+[1]홈앤!K144+[1]롯데!L144+[1]현대!K144+[1]GS!L144+[1]CJ!L144</f>
        <v>0</v>
      </c>
      <c r="I144" s="63"/>
      <c r="J144" s="199"/>
      <c r="K144" s="47">
        <f>'[1]사무실(B)'!H144</f>
        <v>0</v>
      </c>
      <c r="L144" s="64">
        <f>'[1]사무실(B)'!I144</f>
        <v>0</v>
      </c>
      <c r="M144" s="216"/>
      <c r="N144" s="199"/>
      <c r="O144" s="63"/>
      <c r="P144" s="266"/>
      <c r="Q144" s="63">
        <v>8</v>
      </c>
      <c r="R144" s="63"/>
      <c r="S144" s="63"/>
      <c r="T144" s="63"/>
      <c r="U144" s="63">
        <v>3</v>
      </c>
      <c r="V144" s="63"/>
      <c r="W144" s="64">
        <f>[1]신세계!G144+[1]홈앤!F144+[1]롯데!G144+[1]현대!F144+[1]GS!G144+[1]CJ!G144</f>
        <v>0</v>
      </c>
      <c r="X144" s="121">
        <f t="shared" si="45"/>
        <v>2385</v>
      </c>
      <c r="Y144" s="167"/>
      <c r="AA144" s="54"/>
    </row>
    <row r="145" spans="1:27" x14ac:dyDescent="0.3">
      <c r="A145" s="73">
        <f t="shared" si="46"/>
        <v>116</v>
      </c>
      <c r="B145" s="73" t="s">
        <v>188</v>
      </c>
      <c r="C145" s="222" t="s">
        <v>197</v>
      </c>
      <c r="D145" s="313">
        <v>2</v>
      </c>
      <c r="E145" s="291"/>
      <c r="F145" s="292"/>
      <c r="G145" s="270">
        <f>[1]레인보우코리아!L145</f>
        <v>0</v>
      </c>
      <c r="H145" s="59">
        <f>[1]신세계!L145+[1]홈앤!K145+[1]롯데!L145+[1]현대!K145+[1]GS!L145+[1]CJ!L145</f>
        <v>0</v>
      </c>
      <c r="I145" s="63"/>
      <c r="J145" s="199"/>
      <c r="K145" s="47">
        <f>'[1]사무실(B)'!H145</f>
        <v>0</v>
      </c>
      <c r="L145" s="64">
        <f>'[1]사무실(B)'!I145</f>
        <v>0</v>
      </c>
      <c r="M145" s="216"/>
      <c r="N145" s="199"/>
      <c r="O145" s="63"/>
      <c r="P145" s="266"/>
      <c r="Q145" s="63">
        <v>0</v>
      </c>
      <c r="R145" s="63"/>
      <c r="S145" s="63"/>
      <c r="T145" s="63"/>
      <c r="U145" s="63"/>
      <c r="V145" s="63"/>
      <c r="W145" s="64">
        <f>[1]신세계!G145+[1]홈앤!F145+[1]롯데!G145+[1]현대!F145+[1]GS!G145+[1]CJ!G145</f>
        <v>0</v>
      </c>
      <c r="X145" s="121">
        <f t="shared" si="45"/>
        <v>2</v>
      </c>
      <c r="Y145" s="167"/>
      <c r="AA145" s="54"/>
    </row>
    <row r="146" spans="1:27" x14ac:dyDescent="0.3">
      <c r="A146" s="73">
        <f t="shared" si="46"/>
        <v>117</v>
      </c>
      <c r="B146" s="73" t="s">
        <v>188</v>
      </c>
      <c r="C146" s="222" t="s">
        <v>198</v>
      </c>
      <c r="D146" s="313">
        <v>5</v>
      </c>
      <c r="E146" s="291"/>
      <c r="F146" s="292"/>
      <c r="G146" s="270">
        <f>[1]레인보우코리아!L146</f>
        <v>0</v>
      </c>
      <c r="H146" s="59">
        <f>[1]신세계!L146+[1]홈앤!K146+[1]롯데!L146+[1]현대!K146+[1]GS!L146+[1]CJ!L146</f>
        <v>0</v>
      </c>
      <c r="I146" s="63"/>
      <c r="J146" s="199"/>
      <c r="K146" s="47">
        <f>'[1]사무실(B)'!H146</f>
        <v>0</v>
      </c>
      <c r="L146" s="64">
        <f>'[1]사무실(B)'!I146</f>
        <v>0</v>
      </c>
      <c r="M146" s="216"/>
      <c r="N146" s="199"/>
      <c r="O146" s="63"/>
      <c r="P146" s="266"/>
      <c r="Q146" s="63">
        <v>0</v>
      </c>
      <c r="R146" s="63"/>
      <c r="S146" s="63"/>
      <c r="T146" s="63"/>
      <c r="U146" s="63"/>
      <c r="V146" s="63"/>
      <c r="W146" s="64">
        <f>[1]신세계!G146+[1]홈앤!F146+[1]롯데!G146+[1]현대!F146+[1]GS!G146+[1]CJ!G146</f>
        <v>0</v>
      </c>
      <c r="X146" s="121">
        <f>D146+E146+F146+H146+G146+I146+J146+K146+L146-M146-N146-O146-P146-Q146-R146-T146-U146-V146-W146-S146</f>
        <v>5</v>
      </c>
      <c r="Y146" s="167"/>
      <c r="AA146" s="54"/>
    </row>
    <row r="147" spans="1:27" x14ac:dyDescent="0.3">
      <c r="A147" s="73">
        <f t="shared" si="46"/>
        <v>118</v>
      </c>
      <c r="B147" s="73" t="s">
        <v>188</v>
      </c>
      <c r="C147" s="222" t="s">
        <v>199</v>
      </c>
      <c r="D147" s="313">
        <v>59</v>
      </c>
      <c r="E147" s="314"/>
      <c r="F147" s="292"/>
      <c r="G147" s="270">
        <f>[1]레인보우코리아!L147</f>
        <v>0</v>
      </c>
      <c r="H147" s="59">
        <f>[1]신세계!L147+[1]홈앤!K147+[1]롯데!L147+[1]현대!K147+[1]GS!L147+[1]CJ!L147</f>
        <v>0</v>
      </c>
      <c r="I147" s="63"/>
      <c r="J147" s="199"/>
      <c r="K147" s="47">
        <f>'[1]사무실(B)'!H147</f>
        <v>0</v>
      </c>
      <c r="L147" s="64">
        <f>'[1]사무실(B)'!I147</f>
        <v>0</v>
      </c>
      <c r="M147" s="216"/>
      <c r="N147" s="199"/>
      <c r="O147" s="63"/>
      <c r="P147" s="266"/>
      <c r="Q147" s="63">
        <v>0</v>
      </c>
      <c r="R147" s="63"/>
      <c r="S147" s="63"/>
      <c r="T147" s="63"/>
      <c r="U147" s="63"/>
      <c r="V147" s="63"/>
      <c r="W147" s="64">
        <f>[1]신세계!G147+[1]홈앤!F147+[1]롯데!G147+[1]현대!F147+[1]GS!G147+[1]CJ!G147</f>
        <v>0</v>
      </c>
      <c r="X147" s="121">
        <f t="shared" si="45"/>
        <v>59</v>
      </c>
      <c r="Y147" s="167"/>
      <c r="AA147" s="54"/>
    </row>
    <row r="148" spans="1:27" x14ac:dyDescent="0.3">
      <c r="A148" s="73">
        <f t="shared" si="46"/>
        <v>119</v>
      </c>
      <c r="B148" s="73" t="s">
        <v>188</v>
      </c>
      <c r="C148" s="222" t="s">
        <v>200</v>
      </c>
      <c r="D148" s="313">
        <v>83</v>
      </c>
      <c r="E148" s="314"/>
      <c r="F148" s="292"/>
      <c r="G148" s="270">
        <f>[1]레인보우코리아!L148</f>
        <v>0</v>
      </c>
      <c r="H148" s="59">
        <f>[1]신세계!L148+[1]홈앤!K148+[1]롯데!L148+[1]현대!K148+[1]GS!L148+[1]CJ!L148</f>
        <v>0</v>
      </c>
      <c r="I148" s="63"/>
      <c r="J148" s="199"/>
      <c r="K148" s="47">
        <f>'[1]사무실(B)'!H148</f>
        <v>0</v>
      </c>
      <c r="L148" s="64">
        <f>'[1]사무실(B)'!I148</f>
        <v>0</v>
      </c>
      <c r="M148" s="216"/>
      <c r="N148" s="199"/>
      <c r="O148" s="63"/>
      <c r="P148" s="266"/>
      <c r="Q148" s="63">
        <v>5</v>
      </c>
      <c r="R148" s="63"/>
      <c r="S148" s="63"/>
      <c r="T148" s="63"/>
      <c r="U148" s="63"/>
      <c r="V148" s="63"/>
      <c r="W148" s="64">
        <f>[1]신세계!G148+[1]홈앤!F148+[1]롯데!G148+[1]현대!F148+[1]GS!G148+[1]CJ!G148</f>
        <v>0</v>
      </c>
      <c r="X148" s="121">
        <f t="shared" si="45"/>
        <v>78</v>
      </c>
      <c r="Y148" s="167"/>
      <c r="AA148" s="54"/>
    </row>
    <row r="149" spans="1:27" x14ac:dyDescent="0.3">
      <c r="A149" s="73">
        <f t="shared" si="46"/>
        <v>120</v>
      </c>
      <c r="B149" s="73" t="s">
        <v>188</v>
      </c>
      <c r="C149" s="222" t="s">
        <v>201</v>
      </c>
      <c r="D149" s="313">
        <v>1018</v>
      </c>
      <c r="E149" s="314"/>
      <c r="F149" s="292"/>
      <c r="G149" s="292">
        <f>[1]레인보우코리아!L149</f>
        <v>0</v>
      </c>
      <c r="H149" s="59">
        <f>[1]신세계!L149+[1]홈앤!K149+[1]롯데!L149+[1]현대!K149+[1]GS!L149+[1]CJ!L149</f>
        <v>0</v>
      </c>
      <c r="I149" s="63"/>
      <c r="J149" s="199"/>
      <c r="K149" s="47">
        <f>'[1]사무실(B)'!H149</f>
        <v>0</v>
      </c>
      <c r="L149" s="64">
        <f>'[1]사무실(B)'!I149</f>
        <v>0</v>
      </c>
      <c r="M149" s="216"/>
      <c r="N149" s="199"/>
      <c r="O149" s="63"/>
      <c r="P149" s="266"/>
      <c r="Q149" s="63">
        <v>32</v>
      </c>
      <c r="R149" s="63"/>
      <c r="S149" s="63"/>
      <c r="T149" s="63"/>
      <c r="U149" s="63"/>
      <c r="V149" s="63"/>
      <c r="W149" s="64">
        <f>[1]신세계!G149+[1]홈앤!F149+[1]롯데!G149+[1]현대!F149+[1]GS!G149+[1]CJ!G149</f>
        <v>0</v>
      </c>
      <c r="X149" s="52">
        <f>D149+E149+F149+H149+G149+I149+J149+K149+L149-M149-N149-O149-P149-Q149-R149-T149-U149-V149-W149-S149</f>
        <v>986</v>
      </c>
      <c r="Y149" s="167"/>
      <c r="Z149" s="6" t="s">
        <v>202</v>
      </c>
      <c r="AA149" s="54"/>
    </row>
    <row r="150" spans="1:27" x14ac:dyDescent="0.3">
      <c r="A150" s="73">
        <f t="shared" si="46"/>
        <v>121</v>
      </c>
      <c r="B150" s="73" t="s">
        <v>188</v>
      </c>
      <c r="C150" s="222" t="s">
        <v>203</v>
      </c>
      <c r="D150" s="313">
        <v>0</v>
      </c>
      <c r="E150" s="314"/>
      <c r="F150" s="292"/>
      <c r="G150" s="292">
        <f>[1]레인보우코리아!L150</f>
        <v>0</v>
      </c>
      <c r="H150" s="59">
        <f>[1]신세계!L150+[1]홈앤!K150+[1]롯데!L150+[1]현대!K150+[1]GS!L150+[1]CJ!L150</f>
        <v>0</v>
      </c>
      <c r="I150" s="63"/>
      <c r="J150" s="199"/>
      <c r="K150" s="47">
        <f>'[1]사무실(B)'!H150</f>
        <v>0</v>
      </c>
      <c r="L150" s="64">
        <f>'[1]사무실(B)'!I150</f>
        <v>0</v>
      </c>
      <c r="M150" s="216"/>
      <c r="N150" s="199"/>
      <c r="O150" s="63"/>
      <c r="P150" s="266"/>
      <c r="Q150" s="63">
        <v>0</v>
      </c>
      <c r="R150" s="63"/>
      <c r="S150" s="63"/>
      <c r="T150" s="63"/>
      <c r="U150" s="63"/>
      <c r="V150" s="199"/>
      <c r="W150" s="64">
        <f>[1]신세계!G150+[1]홈앤!F150+[1]롯데!G150+[1]현대!F150+[1]GS!G150+[1]CJ!G150</f>
        <v>0</v>
      </c>
      <c r="X150" s="52">
        <f>D150+E150+F150+H150+G150+I150+J150+K150+L150-M150-N150-O150-P150-Q150-R150-T150-U150-V150-W150-S150</f>
        <v>0</v>
      </c>
      <c r="Y150" s="167"/>
      <c r="AA150" s="54"/>
    </row>
    <row r="151" spans="1:27" x14ac:dyDescent="0.3">
      <c r="A151" s="73">
        <f t="shared" si="46"/>
        <v>122</v>
      </c>
      <c r="B151" s="73" t="s">
        <v>188</v>
      </c>
      <c r="C151" s="222" t="s">
        <v>204</v>
      </c>
      <c r="D151" s="313">
        <v>47</v>
      </c>
      <c r="E151" s="314"/>
      <c r="F151" s="292"/>
      <c r="G151" s="292">
        <f>[1]레인보우코리아!L151</f>
        <v>0</v>
      </c>
      <c r="H151" s="59">
        <f>[1]신세계!L151+[1]홈앤!K151+[1]롯데!L151+[1]현대!K151+[1]GS!L151+[1]CJ!L151</f>
        <v>0</v>
      </c>
      <c r="I151" s="63"/>
      <c r="J151" s="199"/>
      <c r="K151" s="47">
        <f>'[1]사무실(B)'!H151</f>
        <v>0</v>
      </c>
      <c r="L151" s="64">
        <f>'[1]사무실(B)'!I151</f>
        <v>0</v>
      </c>
      <c r="M151" s="314"/>
      <c r="N151" s="199"/>
      <c r="O151" s="63"/>
      <c r="P151" s="266"/>
      <c r="Q151" s="63">
        <v>0</v>
      </c>
      <c r="R151" s="63"/>
      <c r="S151" s="63"/>
      <c r="T151" s="63"/>
      <c r="U151" s="63"/>
      <c r="V151" s="199"/>
      <c r="W151" s="64">
        <f>[1]신세계!G151+[1]홈앤!F151+[1]롯데!G151+[1]현대!F151+[1]GS!G151+[1]CJ!G151</f>
        <v>0</v>
      </c>
      <c r="X151" s="52">
        <f>D151+E151+F151+H151+G151+I151+J151+K151+L151-M151-N151-O151-P151-Q151-R151-T151-U151-V151-W151-S151</f>
        <v>47</v>
      </c>
      <c r="Y151" s="167"/>
      <c r="AA151" s="54"/>
    </row>
    <row r="152" spans="1:27" x14ac:dyDescent="0.3">
      <c r="A152" s="73">
        <f>A151+1</f>
        <v>123</v>
      </c>
      <c r="B152" s="73" t="s">
        <v>188</v>
      </c>
      <c r="C152" s="222" t="s">
        <v>205</v>
      </c>
      <c r="D152" s="313">
        <v>2</v>
      </c>
      <c r="E152" s="349"/>
      <c r="F152" s="292"/>
      <c r="G152" s="292">
        <f>[1]레인보우코리아!L152</f>
        <v>0</v>
      </c>
      <c r="H152" s="59">
        <f>[1]신세계!L152+[1]홈앤!K152+[1]롯데!L152+[1]현대!K152+[1]GS!L152+[1]CJ!L152</f>
        <v>0</v>
      </c>
      <c r="I152" s="63"/>
      <c r="J152" s="199"/>
      <c r="K152" s="47">
        <f>'[1]사무실(B)'!H152</f>
        <v>0</v>
      </c>
      <c r="L152" s="64">
        <f>'[1]사무실(B)'!I152</f>
        <v>0</v>
      </c>
      <c r="M152" s="350"/>
      <c r="N152" s="199"/>
      <c r="O152" s="63"/>
      <c r="P152" s="266"/>
      <c r="Q152" s="63">
        <v>0</v>
      </c>
      <c r="R152" s="63"/>
      <c r="S152" s="63"/>
      <c r="T152" s="63"/>
      <c r="U152" s="63"/>
      <c r="V152" s="199"/>
      <c r="W152" s="64">
        <f>[1]신세계!G152+[1]홈앤!F152+[1]롯데!G152+[1]현대!F152+[1]GS!G152+[1]CJ!G152</f>
        <v>0</v>
      </c>
      <c r="X152" s="52">
        <f>D152+E152+F152+H152+G152+I152+J152+K152+L152-M152-N152-O152-P152-Q152-R152-T152-U152-V152-W152-S152</f>
        <v>2</v>
      </c>
      <c r="Y152" s="167"/>
      <c r="AA152" s="54"/>
    </row>
    <row r="153" spans="1:27" x14ac:dyDescent="0.3">
      <c r="A153" s="73">
        <f>A152+1</f>
        <v>124</v>
      </c>
      <c r="B153" s="200" t="s">
        <v>188</v>
      </c>
      <c r="C153" s="351" t="s">
        <v>206</v>
      </c>
      <c r="D153" s="352">
        <v>0</v>
      </c>
      <c r="E153" s="353"/>
      <c r="F153" s="270"/>
      <c r="G153" s="270">
        <f>[1]레인보우코리아!L153</f>
        <v>0</v>
      </c>
      <c r="H153" s="59">
        <f>[1]신세계!L153+[1]홈앤!K153+[1]롯데!L153+[1]현대!K153+[1]GS!L153+[1]CJ!L153</f>
        <v>0</v>
      </c>
      <c r="I153" s="194"/>
      <c r="J153" s="195"/>
      <c r="K153" s="47">
        <f>'[1]사무실(B)'!H153</f>
        <v>0</v>
      </c>
      <c r="L153" s="120">
        <f>'[1]사무실(B)'!I153</f>
        <v>0</v>
      </c>
      <c r="M153" s="353"/>
      <c r="N153" s="195"/>
      <c r="O153" s="195"/>
      <c r="P153" s="354"/>
      <c r="Q153" s="195">
        <v>0</v>
      </c>
      <c r="R153" s="195"/>
      <c r="S153" s="195"/>
      <c r="T153" s="195"/>
      <c r="U153" s="194"/>
      <c r="V153" s="195"/>
      <c r="W153" s="64">
        <f>[1]신세계!G153+[1]홈앤!F153+[1]롯데!G153+[1]현대!F153+[1]GS!G153+[1]CJ!G153</f>
        <v>0</v>
      </c>
      <c r="X153" s="355">
        <f>D153+E153+F153+H153+G153+I153+J153+K153+L153-M153-N153-O153-P153-Q153-R153-T153-U153-V153-W153-S153</f>
        <v>0</v>
      </c>
      <c r="Y153" s="167"/>
      <c r="AA153" s="54"/>
    </row>
    <row r="154" spans="1:27" ht="14.25" thickBot="1" x14ac:dyDescent="0.35">
      <c r="A154" s="356"/>
      <c r="B154" s="31" t="s">
        <v>188</v>
      </c>
      <c r="C154" s="32" t="s">
        <v>207</v>
      </c>
      <c r="D154" s="338">
        <v>13205</v>
      </c>
      <c r="E154" s="357">
        <f>SUM(E137:E153)</f>
        <v>0</v>
      </c>
      <c r="F154" s="283"/>
      <c r="G154" s="283">
        <f>SUM(G137:G153)</f>
        <v>0</v>
      </c>
      <c r="H154" s="283">
        <f>SUM(H137:H153)</f>
        <v>0</v>
      </c>
      <c r="I154" s="358">
        <f t="shared" ref="I154:X154" si="47">SUM(I137:I153)</f>
        <v>0</v>
      </c>
      <c r="J154" s="283">
        <f t="shared" si="47"/>
        <v>0</v>
      </c>
      <c r="K154" s="283">
        <f>SUM(K137:K153)</f>
        <v>1</v>
      </c>
      <c r="L154" s="359">
        <f t="shared" si="47"/>
        <v>0</v>
      </c>
      <c r="M154" s="357">
        <f t="shared" si="47"/>
        <v>0</v>
      </c>
      <c r="N154" s="283">
        <f t="shared" si="47"/>
        <v>0</v>
      </c>
      <c r="O154" s="283">
        <f t="shared" si="47"/>
        <v>0</v>
      </c>
      <c r="P154" s="283">
        <f t="shared" si="47"/>
        <v>0</v>
      </c>
      <c r="Q154" s="283">
        <v>147</v>
      </c>
      <c r="R154" s="283">
        <f t="shared" si="47"/>
        <v>0</v>
      </c>
      <c r="S154" s="283">
        <f t="shared" si="47"/>
        <v>0</v>
      </c>
      <c r="T154" s="283">
        <f t="shared" si="47"/>
        <v>0</v>
      </c>
      <c r="U154" s="283">
        <f t="shared" si="47"/>
        <v>514</v>
      </c>
      <c r="V154" s="283">
        <f t="shared" si="47"/>
        <v>0</v>
      </c>
      <c r="W154" s="281">
        <f t="shared" si="47"/>
        <v>0</v>
      </c>
      <c r="X154" s="263">
        <f t="shared" si="47"/>
        <v>12545</v>
      </c>
      <c r="Y154" s="253"/>
      <c r="AA154" s="54"/>
    </row>
    <row r="155" spans="1:27" ht="14.25" thickTop="1" x14ac:dyDescent="0.3">
      <c r="A155" s="360">
        <f>A153+1</f>
        <v>125</v>
      </c>
      <c r="B155" s="147" t="s">
        <v>208</v>
      </c>
      <c r="C155" s="148" t="s">
        <v>209</v>
      </c>
      <c r="D155" s="326">
        <v>0</v>
      </c>
      <c r="E155" s="312"/>
      <c r="F155" s="361"/>
      <c r="G155" s="270">
        <f>[1]레인보우코리아!L155</f>
        <v>0</v>
      </c>
      <c r="H155" s="59">
        <f>[1]신세계!L155+[1]홈앤!K155+[1]롯데!L155+[1]현대!K155+[1]GS!L155+[1]CJ!L155</f>
        <v>0</v>
      </c>
      <c r="I155" s="186"/>
      <c r="J155" s="186"/>
      <c r="K155" s="270">
        <f>'[1]사무실(B)'!H155</f>
        <v>0</v>
      </c>
      <c r="L155" s="272">
        <f>'[1]사무실(B)'!I155</f>
        <v>0</v>
      </c>
      <c r="M155" s="286"/>
      <c r="N155" s="186"/>
      <c r="O155" s="186"/>
      <c r="P155" s="287"/>
      <c r="Q155" s="186">
        <v>0</v>
      </c>
      <c r="R155" s="186"/>
      <c r="S155" s="186"/>
      <c r="T155" s="186"/>
      <c r="U155" s="186"/>
      <c r="V155" s="186"/>
      <c r="W155" s="64">
        <f>[1]신세계!G155+[1]홈앤!F155+[1]롯데!G155+[1]현대!F155+[1]GS!G155+[1]CJ!G155</f>
        <v>0</v>
      </c>
      <c r="X155" s="187">
        <f t="shared" si="45"/>
        <v>0</v>
      </c>
      <c r="Y155" s="231"/>
      <c r="AA155" s="54"/>
    </row>
    <row r="156" spans="1:27" x14ac:dyDescent="0.3">
      <c r="A156" s="362">
        <f>A155+1</f>
        <v>126</v>
      </c>
      <c r="B156" s="136" t="s">
        <v>208</v>
      </c>
      <c r="C156" s="137" t="s">
        <v>210</v>
      </c>
      <c r="D156" s="341">
        <v>0</v>
      </c>
      <c r="E156" s="363"/>
      <c r="F156" s="364"/>
      <c r="G156" s="270">
        <f>[1]레인보우코리아!L156</f>
        <v>0</v>
      </c>
      <c r="H156" s="59">
        <f>[1]신세계!L156+[1]홈앤!K156+[1]롯데!L156+[1]현대!K156+[1]GS!L156+[1]CJ!L156</f>
        <v>0</v>
      </c>
      <c r="I156" s="228"/>
      <c r="J156" s="228"/>
      <c r="K156" s="342">
        <f>'[1]사무실(B)'!H156</f>
        <v>0</v>
      </c>
      <c r="L156" s="301">
        <f>'[1]사무실(B)'!I156</f>
        <v>0</v>
      </c>
      <c r="M156" s="302"/>
      <c r="N156" s="228"/>
      <c r="O156" s="228"/>
      <c r="P156" s="365"/>
      <c r="Q156" s="228">
        <v>0</v>
      </c>
      <c r="R156" s="228"/>
      <c r="S156" s="228"/>
      <c r="T156" s="228"/>
      <c r="U156" s="228"/>
      <c r="V156" s="228"/>
      <c r="W156" s="64">
        <f>[1]신세계!G156+[1]홈앤!F156+[1]롯데!G156+[1]현대!F156+[1]GS!G156+[1]CJ!G156</f>
        <v>0</v>
      </c>
      <c r="X156" s="187">
        <f t="shared" si="45"/>
        <v>0</v>
      </c>
      <c r="Y156" s="244"/>
      <c r="AA156" s="54"/>
    </row>
    <row r="157" spans="1:27" ht="14.25" thickBot="1" x14ac:dyDescent="0.35">
      <c r="A157" s="366"/>
      <c r="B157" s="306" t="s">
        <v>208</v>
      </c>
      <c r="C157" s="307" t="s">
        <v>211</v>
      </c>
      <c r="D157" s="346">
        <v>0</v>
      </c>
      <c r="E157" s="282">
        <f>SUM(E155:E156)</f>
        <v>0</v>
      </c>
      <c r="F157" s="283"/>
      <c r="G157" s="283">
        <f>SUM(G155:G156)</f>
        <v>0</v>
      </c>
      <c r="H157" s="283">
        <f>SUM(H155:H156)</f>
        <v>0</v>
      </c>
      <c r="I157" s="249">
        <f t="shared" ref="I157:X157" si="48">SUM(I155:I156)</f>
        <v>0</v>
      </c>
      <c r="J157" s="283">
        <f t="shared" si="48"/>
        <v>0</v>
      </c>
      <c r="K157" s="283">
        <f>SUM(K155:K156)</f>
        <v>0</v>
      </c>
      <c r="L157" s="281">
        <f t="shared" si="48"/>
        <v>0</v>
      </c>
      <c r="M157" s="282">
        <f t="shared" si="48"/>
        <v>0</v>
      </c>
      <c r="N157" s="283">
        <f t="shared" si="48"/>
        <v>0</v>
      </c>
      <c r="O157" s="283">
        <f t="shared" si="48"/>
        <v>0</v>
      </c>
      <c r="P157" s="283">
        <f t="shared" si="48"/>
        <v>0</v>
      </c>
      <c r="Q157" s="283">
        <v>0</v>
      </c>
      <c r="R157" s="283">
        <f t="shared" si="48"/>
        <v>0</v>
      </c>
      <c r="S157" s="283">
        <f t="shared" si="48"/>
        <v>0</v>
      </c>
      <c r="T157" s="283">
        <f t="shared" si="48"/>
        <v>0</v>
      </c>
      <c r="U157" s="283">
        <f t="shared" si="48"/>
        <v>0</v>
      </c>
      <c r="V157" s="283">
        <f>SUM(V155:V156)</f>
        <v>0</v>
      </c>
      <c r="W157" s="281">
        <f>SUM(W155:W156)</f>
        <v>0</v>
      </c>
      <c r="X157" s="252">
        <f t="shared" si="48"/>
        <v>0</v>
      </c>
      <c r="Y157" s="253"/>
      <c r="AA157" s="54"/>
    </row>
    <row r="158" spans="1:27" ht="14.25" thickTop="1" x14ac:dyDescent="0.3">
      <c r="A158" s="367">
        <f>A156+1</f>
        <v>127</v>
      </c>
      <c r="B158" s="144" t="s">
        <v>212</v>
      </c>
      <c r="C158" s="347" t="s">
        <v>213</v>
      </c>
      <c r="D158" s="368">
        <v>0</v>
      </c>
      <c r="E158" s="369"/>
      <c r="F158" s="370"/>
      <c r="G158" s="270">
        <f>[1]레인보우코리아!L158</f>
        <v>0</v>
      </c>
      <c r="H158" s="59">
        <f>[1]신세계!L158+[1]홈앤!K158+[1]롯데!L158+[1]현대!K158+[1]GS!L158+[1]CJ!L158</f>
        <v>0</v>
      </c>
      <c r="I158" s="371"/>
      <c r="J158" s="371"/>
      <c r="K158" s="370">
        <f>'[1]사무실(B)'!H158</f>
        <v>0</v>
      </c>
      <c r="L158" s="372">
        <f>'[1]사무실(B)'!I158</f>
        <v>0</v>
      </c>
      <c r="M158" s="369"/>
      <c r="N158" s="371"/>
      <c r="O158" s="373"/>
      <c r="P158" s="371"/>
      <c r="Q158" s="371">
        <v>0</v>
      </c>
      <c r="R158" s="371"/>
      <c r="S158" s="371"/>
      <c r="T158" s="371"/>
      <c r="U158" s="371"/>
      <c r="V158" s="371"/>
      <c r="W158" s="64">
        <f>[1]신세계!G158+[1]홈앤!F158+[1]롯데!G158+[1]현대!F158+[1]GS!G158+[1]CJ!G158</f>
        <v>0</v>
      </c>
      <c r="X158" s="187">
        <f t="shared" si="45"/>
        <v>0</v>
      </c>
      <c r="Y158" s="348"/>
      <c r="Z158" s="54"/>
      <c r="AA158" s="54"/>
    </row>
    <row r="159" spans="1:27" x14ac:dyDescent="0.3">
      <c r="A159" s="374">
        <f>A158+1</f>
        <v>128</v>
      </c>
      <c r="B159" s="73" t="s">
        <v>212</v>
      </c>
      <c r="C159" s="222" t="s">
        <v>214</v>
      </c>
      <c r="D159" s="313">
        <v>0</v>
      </c>
      <c r="E159" s="314"/>
      <c r="F159" s="292"/>
      <c r="G159" s="270">
        <f>[1]레인보우코리아!L159</f>
        <v>0</v>
      </c>
      <c r="H159" s="59">
        <f>[1]신세계!L159+[1]홈앤!K159+[1]롯데!L159+[1]현대!K159+[1]GS!L159+[1]CJ!L159</f>
        <v>0</v>
      </c>
      <c r="I159" s="199"/>
      <c r="J159" s="199"/>
      <c r="K159" s="292">
        <f>'[1]사무실(B)'!H159</f>
        <v>0</v>
      </c>
      <c r="L159" s="294">
        <f>'[1]사무실(B)'!I159</f>
        <v>0</v>
      </c>
      <c r="M159" s="314"/>
      <c r="N159" s="199"/>
      <c r="O159" s="199"/>
      <c r="P159" s="199"/>
      <c r="Q159" s="199">
        <v>0</v>
      </c>
      <c r="R159" s="199"/>
      <c r="S159" s="199"/>
      <c r="T159" s="199"/>
      <c r="U159" s="199"/>
      <c r="V159" s="199"/>
      <c r="W159" s="64">
        <f>[1]신세계!G159+[1]홈앤!F159+[1]롯데!G159+[1]현대!F159+[1]GS!G159+[1]CJ!G159</f>
        <v>0</v>
      </c>
      <c r="X159" s="187">
        <f t="shared" si="45"/>
        <v>0</v>
      </c>
      <c r="Y159" s="167"/>
      <c r="Z159" s="54"/>
      <c r="AA159" s="54"/>
    </row>
    <row r="160" spans="1:27" x14ac:dyDescent="0.3">
      <c r="A160" s="374">
        <f t="shared" ref="A160:A198" si="49">A159+1</f>
        <v>129</v>
      </c>
      <c r="B160" s="73" t="s">
        <v>212</v>
      </c>
      <c r="C160" s="222" t="s">
        <v>215</v>
      </c>
      <c r="D160" s="313">
        <v>0</v>
      </c>
      <c r="E160" s="314"/>
      <c r="F160" s="292"/>
      <c r="G160" s="270">
        <f>[1]레인보우코리아!L160</f>
        <v>0</v>
      </c>
      <c r="H160" s="59">
        <f>[1]신세계!L160+[1]홈앤!K160+[1]롯데!L160+[1]현대!K160+[1]GS!L160+[1]CJ!L160</f>
        <v>0</v>
      </c>
      <c r="I160" s="199"/>
      <c r="J160" s="199"/>
      <c r="K160" s="292">
        <f>'[1]사무실(B)'!H160</f>
        <v>0</v>
      </c>
      <c r="L160" s="294">
        <f>'[1]사무실(B)'!I160</f>
        <v>0</v>
      </c>
      <c r="M160" s="314"/>
      <c r="N160" s="199"/>
      <c r="O160" s="199"/>
      <c r="P160" s="199"/>
      <c r="Q160" s="199">
        <v>0</v>
      </c>
      <c r="R160" s="199"/>
      <c r="S160" s="199"/>
      <c r="T160" s="199"/>
      <c r="U160" s="199"/>
      <c r="V160" s="199"/>
      <c r="W160" s="64">
        <f>[1]신세계!G160+[1]홈앤!F160+[1]롯데!G160+[1]현대!F160+[1]GS!G160+[1]CJ!G160</f>
        <v>0</v>
      </c>
      <c r="X160" s="187">
        <f t="shared" si="45"/>
        <v>0</v>
      </c>
      <c r="Y160" s="167"/>
      <c r="Z160" s="54"/>
      <c r="AA160" s="54"/>
    </row>
    <row r="161" spans="1:32" x14ac:dyDescent="0.3">
      <c r="A161" s="374">
        <f t="shared" si="49"/>
        <v>130</v>
      </c>
      <c r="B161" s="73" t="s">
        <v>212</v>
      </c>
      <c r="C161" s="222" t="s">
        <v>216</v>
      </c>
      <c r="D161" s="313">
        <v>0</v>
      </c>
      <c r="E161" s="314"/>
      <c r="F161" s="292"/>
      <c r="G161" s="270">
        <f>[1]레인보우코리아!L161</f>
        <v>0</v>
      </c>
      <c r="H161" s="59">
        <f>[1]신세계!L161+[1]홈앤!K161+[1]롯데!L161+[1]현대!K161+[1]GS!L161+[1]CJ!L161</f>
        <v>0</v>
      </c>
      <c r="I161" s="199"/>
      <c r="J161" s="199"/>
      <c r="K161" s="292">
        <f>'[1]사무실(B)'!H161</f>
        <v>0</v>
      </c>
      <c r="L161" s="294">
        <f>'[1]사무실(B)'!I161</f>
        <v>0</v>
      </c>
      <c r="M161" s="314"/>
      <c r="N161" s="199"/>
      <c r="O161" s="199"/>
      <c r="P161" s="199"/>
      <c r="Q161" s="199">
        <v>0</v>
      </c>
      <c r="R161" s="199"/>
      <c r="S161" s="199"/>
      <c r="T161" s="199"/>
      <c r="U161" s="199"/>
      <c r="V161" s="199"/>
      <c r="W161" s="64">
        <f>[1]신세계!G161+[1]홈앤!F161+[1]롯데!G161+[1]현대!F161+[1]GS!G161+[1]CJ!G161</f>
        <v>0</v>
      </c>
      <c r="X161" s="187">
        <v>0</v>
      </c>
      <c r="Y161" s="167"/>
      <c r="Z161" s="54"/>
      <c r="AA161" s="54"/>
    </row>
    <row r="162" spans="1:32" x14ac:dyDescent="0.3">
      <c r="A162" s="374">
        <f t="shared" si="49"/>
        <v>131</v>
      </c>
      <c r="B162" s="73" t="s">
        <v>217</v>
      </c>
      <c r="C162" s="222" t="s">
        <v>218</v>
      </c>
      <c r="D162" s="313">
        <v>39</v>
      </c>
      <c r="E162" s="314"/>
      <c r="F162" s="292"/>
      <c r="G162" s="270">
        <f>[1]레인보우코리아!L162</f>
        <v>0</v>
      </c>
      <c r="H162" s="59">
        <f>[1]신세계!L162+[1]홈앤!K162+[1]롯데!L162+[1]현대!K162+[1]GS!L162+[1]CJ!L162</f>
        <v>0</v>
      </c>
      <c r="I162" s="199"/>
      <c r="J162" s="199"/>
      <c r="K162" s="292">
        <f>'[1]사무실(B)'!H162</f>
        <v>0</v>
      </c>
      <c r="L162" s="294">
        <f>'[1]사무실(B)'!I162</f>
        <v>0</v>
      </c>
      <c r="M162" s="314"/>
      <c r="N162" s="199"/>
      <c r="O162" s="199"/>
      <c r="P162" s="199"/>
      <c r="Q162" s="199">
        <v>3</v>
      </c>
      <c r="R162" s="199"/>
      <c r="S162" s="199"/>
      <c r="T162" s="199"/>
      <c r="U162" s="199"/>
      <c r="V162" s="199"/>
      <c r="W162" s="64">
        <f>[1]신세계!G162+[1]홈앤!F162+[1]롯데!G162+[1]현대!F162+[1]GS!G162+[1]CJ!G162</f>
        <v>0</v>
      </c>
      <c r="X162" s="187">
        <f t="shared" si="45"/>
        <v>36</v>
      </c>
      <c r="Y162" s="167"/>
      <c r="Z162" s="54"/>
      <c r="AA162" s="54"/>
    </row>
    <row r="163" spans="1:32" x14ac:dyDescent="0.3">
      <c r="A163" s="374">
        <f t="shared" si="49"/>
        <v>132</v>
      </c>
      <c r="B163" s="73" t="s">
        <v>212</v>
      </c>
      <c r="C163" s="222" t="s">
        <v>219</v>
      </c>
      <c r="D163" s="313">
        <v>354</v>
      </c>
      <c r="E163" s="314"/>
      <c r="F163" s="292"/>
      <c r="G163" s="270">
        <f>[1]레인보우코리아!L163</f>
        <v>0</v>
      </c>
      <c r="H163" s="59">
        <f>[1]신세계!L163+[1]홈앤!K163+[1]롯데!L163+[1]현대!K163+[1]GS!L163+[1]CJ!L163</f>
        <v>0</v>
      </c>
      <c r="I163" s="199"/>
      <c r="J163" s="199"/>
      <c r="K163" s="292">
        <f>'[1]사무실(B)'!H163</f>
        <v>0</v>
      </c>
      <c r="L163" s="294">
        <f>'[1]사무실(B)'!I163</f>
        <v>0</v>
      </c>
      <c r="M163" s="314"/>
      <c r="N163" s="199"/>
      <c r="O163" s="199"/>
      <c r="P163" s="199"/>
      <c r="Q163" s="199">
        <v>4</v>
      </c>
      <c r="R163" s="199"/>
      <c r="S163" s="199"/>
      <c r="T163" s="199"/>
      <c r="U163" s="199"/>
      <c r="V163" s="199"/>
      <c r="W163" s="64">
        <f>[1]신세계!G163+[1]홈앤!F163+[1]롯데!G163+[1]현대!F163+[1]GS!G163+[1]CJ!G163</f>
        <v>0</v>
      </c>
      <c r="X163" s="187">
        <f t="shared" si="45"/>
        <v>350</v>
      </c>
      <c r="Y163" s="167"/>
      <c r="Z163" s="54"/>
      <c r="AA163" s="54"/>
    </row>
    <row r="164" spans="1:32" x14ac:dyDescent="0.3">
      <c r="A164" s="374">
        <f t="shared" si="49"/>
        <v>133</v>
      </c>
      <c r="B164" s="73" t="s">
        <v>212</v>
      </c>
      <c r="C164" s="222" t="s">
        <v>220</v>
      </c>
      <c r="D164" s="313">
        <v>0</v>
      </c>
      <c r="E164" s="314"/>
      <c r="F164" s="292"/>
      <c r="G164" s="270">
        <f>[1]레인보우코리아!L164</f>
        <v>0</v>
      </c>
      <c r="H164" s="59">
        <f>[1]신세계!L164+[1]홈앤!K164+[1]롯데!L164+[1]현대!K164+[1]GS!L164+[1]CJ!L164</f>
        <v>0</v>
      </c>
      <c r="I164" s="199"/>
      <c r="J164" s="199"/>
      <c r="K164" s="292">
        <f>'[1]사무실(B)'!H164</f>
        <v>0</v>
      </c>
      <c r="L164" s="294">
        <f>'[1]사무실(B)'!I164</f>
        <v>0</v>
      </c>
      <c r="M164" s="314"/>
      <c r="N164" s="199"/>
      <c r="O164" s="199"/>
      <c r="P164" s="199"/>
      <c r="Q164" s="199">
        <v>0</v>
      </c>
      <c r="R164" s="199"/>
      <c r="S164" s="199"/>
      <c r="T164" s="199"/>
      <c r="U164" s="199"/>
      <c r="V164" s="199"/>
      <c r="W164" s="64">
        <f>[1]신세계!G164+[1]홈앤!F164+[1]롯데!G164+[1]현대!F164+[1]GS!G164+[1]CJ!G164</f>
        <v>0</v>
      </c>
      <c r="X164" s="187">
        <f t="shared" si="45"/>
        <v>0</v>
      </c>
      <c r="Y164" s="167"/>
      <c r="AA164" s="54"/>
    </row>
    <row r="165" spans="1:32" x14ac:dyDescent="0.3">
      <c r="A165" s="374">
        <f t="shared" si="49"/>
        <v>134</v>
      </c>
      <c r="B165" s="73" t="s">
        <v>212</v>
      </c>
      <c r="C165" s="222" t="s">
        <v>221</v>
      </c>
      <c r="D165" s="313">
        <v>0</v>
      </c>
      <c r="E165" s="314"/>
      <c r="F165" s="292"/>
      <c r="G165" s="270">
        <f>[1]레인보우코리아!L165</f>
        <v>0</v>
      </c>
      <c r="H165" s="59">
        <f>[1]신세계!L165+[1]홈앤!K165+[1]롯데!L165+[1]현대!K165+[1]GS!L165+[1]CJ!L165</f>
        <v>0</v>
      </c>
      <c r="I165" s="199"/>
      <c r="J165" s="199"/>
      <c r="K165" s="292">
        <f>'[1]사무실(B)'!H165</f>
        <v>0</v>
      </c>
      <c r="L165" s="294">
        <f>'[1]사무실(B)'!I165</f>
        <v>0</v>
      </c>
      <c r="M165" s="314"/>
      <c r="N165" s="199"/>
      <c r="O165" s="199"/>
      <c r="P165" s="199"/>
      <c r="Q165" s="199">
        <v>0</v>
      </c>
      <c r="R165" s="199"/>
      <c r="S165" s="199"/>
      <c r="T165" s="199"/>
      <c r="U165" s="199"/>
      <c r="V165" s="199"/>
      <c r="W165" s="64">
        <f>[1]신세계!G165+[1]홈앤!F165+[1]롯데!G165+[1]현대!F165+[1]GS!G165+[1]CJ!G165</f>
        <v>0</v>
      </c>
      <c r="X165" s="187">
        <f t="shared" si="45"/>
        <v>0</v>
      </c>
      <c r="Y165" s="167"/>
      <c r="AA165" s="54"/>
    </row>
    <row r="166" spans="1:32" x14ac:dyDescent="0.3">
      <c r="A166" s="374">
        <f t="shared" si="49"/>
        <v>135</v>
      </c>
      <c r="B166" s="73" t="s">
        <v>212</v>
      </c>
      <c r="C166" s="222" t="s">
        <v>222</v>
      </c>
      <c r="D166" s="313">
        <v>0</v>
      </c>
      <c r="E166" s="314"/>
      <c r="F166" s="292"/>
      <c r="G166" s="270">
        <f>[1]레인보우코리아!L166</f>
        <v>0</v>
      </c>
      <c r="H166" s="59">
        <f>[1]신세계!L166+[1]홈앤!K166+[1]롯데!L166+[1]현대!K166+[1]GS!L166+[1]CJ!L166</f>
        <v>0</v>
      </c>
      <c r="I166" s="199"/>
      <c r="J166" s="199"/>
      <c r="K166" s="292">
        <f>'[1]사무실(B)'!H166</f>
        <v>0</v>
      </c>
      <c r="L166" s="294">
        <f>'[1]사무실(B)'!I166</f>
        <v>0</v>
      </c>
      <c r="M166" s="314"/>
      <c r="N166" s="199"/>
      <c r="O166" s="199"/>
      <c r="P166" s="199"/>
      <c r="Q166" s="199">
        <v>0</v>
      </c>
      <c r="R166" s="199"/>
      <c r="S166" s="199"/>
      <c r="T166" s="199"/>
      <c r="U166" s="199"/>
      <c r="V166" s="199"/>
      <c r="W166" s="64">
        <f>[1]신세계!G166+[1]홈앤!F166+[1]롯데!G166+[1]현대!F166+[1]GS!G166+[1]CJ!G166</f>
        <v>0</v>
      </c>
      <c r="X166" s="187">
        <f t="shared" si="45"/>
        <v>0</v>
      </c>
      <c r="Y166" s="167"/>
      <c r="AA166" s="54"/>
    </row>
    <row r="167" spans="1:32" x14ac:dyDescent="0.3">
      <c r="A167" s="374">
        <f t="shared" si="49"/>
        <v>136</v>
      </c>
      <c r="B167" s="73" t="s">
        <v>212</v>
      </c>
      <c r="C167" s="222" t="s">
        <v>223</v>
      </c>
      <c r="D167" s="313">
        <v>0</v>
      </c>
      <c r="E167" s="314"/>
      <c r="F167" s="292"/>
      <c r="G167" s="270">
        <f>[1]레인보우코리아!L167</f>
        <v>0</v>
      </c>
      <c r="H167" s="59">
        <f>[1]신세계!L167+[1]홈앤!K167+[1]롯데!L167+[1]현대!K167+[1]GS!L167+[1]CJ!L167</f>
        <v>0</v>
      </c>
      <c r="I167" s="199"/>
      <c r="J167" s="199"/>
      <c r="K167" s="292">
        <f>'[1]사무실(B)'!H167</f>
        <v>0</v>
      </c>
      <c r="L167" s="294">
        <f>'[1]사무실(B)'!I167</f>
        <v>0</v>
      </c>
      <c r="M167" s="314"/>
      <c r="N167" s="199"/>
      <c r="O167" s="199"/>
      <c r="P167" s="199"/>
      <c r="Q167" s="199">
        <v>0</v>
      </c>
      <c r="R167" s="199"/>
      <c r="S167" s="199"/>
      <c r="T167" s="199"/>
      <c r="U167" s="199"/>
      <c r="V167" s="199"/>
      <c r="W167" s="64">
        <f>[1]신세계!G167+[1]홈앤!F167+[1]롯데!G167+[1]현대!F167+[1]GS!G167+[1]CJ!G167</f>
        <v>0</v>
      </c>
      <c r="X167" s="187">
        <f t="shared" si="45"/>
        <v>0</v>
      </c>
      <c r="Y167" s="167"/>
      <c r="AA167" s="54"/>
    </row>
    <row r="168" spans="1:32" x14ac:dyDescent="0.3">
      <c r="A168" s="374">
        <f t="shared" si="49"/>
        <v>137</v>
      </c>
      <c r="B168" s="73" t="s">
        <v>212</v>
      </c>
      <c r="C168" s="222" t="s">
        <v>224</v>
      </c>
      <c r="D168" s="313">
        <v>0</v>
      </c>
      <c r="E168" s="314"/>
      <c r="F168" s="292"/>
      <c r="G168" s="270">
        <f>[1]레인보우코리아!L168</f>
        <v>0</v>
      </c>
      <c r="H168" s="59">
        <f>[1]신세계!L168+[1]홈앤!K168+[1]롯데!L168+[1]현대!K168+[1]GS!L168+[1]CJ!L168</f>
        <v>0</v>
      </c>
      <c r="I168" s="199"/>
      <c r="J168" s="199"/>
      <c r="K168" s="292">
        <f>'[1]사무실(B)'!H168</f>
        <v>0</v>
      </c>
      <c r="L168" s="294">
        <f>'[1]사무실(B)'!I168</f>
        <v>0</v>
      </c>
      <c r="M168" s="314"/>
      <c r="N168" s="199"/>
      <c r="O168" s="199"/>
      <c r="P168" s="199"/>
      <c r="Q168" s="199">
        <v>0</v>
      </c>
      <c r="R168" s="199"/>
      <c r="S168" s="199"/>
      <c r="T168" s="199"/>
      <c r="U168" s="199"/>
      <c r="V168" s="199"/>
      <c r="W168" s="64">
        <f>[1]신세계!G168+[1]홈앤!F168+[1]롯데!G168+[1]현대!F168+[1]GS!G168+[1]CJ!G168</f>
        <v>0</v>
      </c>
      <c r="X168" s="187">
        <f t="shared" si="45"/>
        <v>0</v>
      </c>
      <c r="Y168" s="167"/>
      <c r="AA168" s="54"/>
    </row>
    <row r="169" spans="1:32" x14ac:dyDescent="0.3">
      <c r="A169" s="375">
        <f t="shared" si="49"/>
        <v>138</v>
      </c>
      <c r="B169" s="124" t="s">
        <v>212</v>
      </c>
      <c r="C169" s="274" t="s">
        <v>225</v>
      </c>
      <c r="D169" s="316">
        <v>0</v>
      </c>
      <c r="E169" s="317"/>
      <c r="F169" s="318"/>
      <c r="G169" s="270">
        <f>[1]레인보우코리아!L169</f>
        <v>0</v>
      </c>
      <c r="H169" s="59">
        <f>[1]신세계!L169+[1]홈앤!K169+[1]롯데!L169+[1]현대!K169+[1]GS!L169+[1]CJ!L169</f>
        <v>0</v>
      </c>
      <c r="I169" s="298"/>
      <c r="J169" s="298"/>
      <c r="K169" s="318">
        <f>'[1]사무실(B)'!H169</f>
        <v>0</v>
      </c>
      <c r="L169" s="376">
        <f>'[1]사무실(B)'!I169</f>
        <v>0</v>
      </c>
      <c r="M169" s="317"/>
      <c r="N169" s="298"/>
      <c r="O169" s="298"/>
      <c r="P169" s="298"/>
      <c r="Q169" s="298">
        <v>0</v>
      </c>
      <c r="R169" s="298"/>
      <c r="S169" s="298"/>
      <c r="T169" s="298"/>
      <c r="U169" s="298"/>
      <c r="V169" s="298"/>
      <c r="W169" s="64">
        <f>[1]신세계!G169+[1]홈앤!F169+[1]롯데!G169+[1]현대!F169+[1]GS!G169+[1]CJ!G169</f>
        <v>0</v>
      </c>
      <c r="X169" s="187">
        <f t="shared" si="45"/>
        <v>0</v>
      </c>
      <c r="Y169" s="167"/>
      <c r="AA169" s="54"/>
    </row>
    <row r="170" spans="1:32" s="391" customFormat="1" ht="14.25" thickBot="1" x14ac:dyDescent="0.35">
      <c r="A170" s="377"/>
      <c r="B170" s="378" t="s">
        <v>212</v>
      </c>
      <c r="C170" s="379" t="s">
        <v>226</v>
      </c>
      <c r="D170" s="380">
        <v>393</v>
      </c>
      <c r="E170" s="381">
        <f>SUM(E158:E169)</f>
        <v>0</v>
      </c>
      <c r="F170" s="382"/>
      <c r="G170" s="383">
        <f>SUM(G158:G169)</f>
        <v>0</v>
      </c>
      <c r="H170" s="383">
        <f>SUM(H158:H169)</f>
        <v>0</v>
      </c>
      <c r="I170" s="382">
        <f>SUM(I158:I169)</f>
        <v>0</v>
      </c>
      <c r="J170" s="384">
        <f t="shared" ref="J170:X170" si="50">SUM(J158:J169)</f>
        <v>0</v>
      </c>
      <c r="K170" s="384">
        <f>SUM(K158:K169)</f>
        <v>0</v>
      </c>
      <c r="L170" s="385">
        <f t="shared" si="50"/>
        <v>0</v>
      </c>
      <c r="M170" s="386">
        <f t="shared" si="50"/>
        <v>0</v>
      </c>
      <c r="N170" s="384">
        <f t="shared" si="50"/>
        <v>0</v>
      </c>
      <c r="O170" s="384">
        <f t="shared" si="50"/>
        <v>0</v>
      </c>
      <c r="P170" s="384">
        <f t="shared" si="50"/>
        <v>0</v>
      </c>
      <c r="Q170" s="384">
        <v>7</v>
      </c>
      <c r="R170" s="384">
        <f t="shared" si="50"/>
        <v>0</v>
      </c>
      <c r="S170" s="384">
        <f t="shared" si="50"/>
        <v>0</v>
      </c>
      <c r="T170" s="384">
        <f t="shared" si="50"/>
        <v>0</v>
      </c>
      <c r="U170" s="384">
        <f t="shared" si="50"/>
        <v>0</v>
      </c>
      <c r="V170" s="387">
        <f t="shared" si="50"/>
        <v>0</v>
      </c>
      <c r="W170" s="388">
        <f t="shared" si="50"/>
        <v>0</v>
      </c>
      <c r="X170" s="389">
        <f t="shared" si="50"/>
        <v>386</v>
      </c>
      <c r="Y170" s="253"/>
      <c r="Z170" s="390"/>
      <c r="AA170" s="54"/>
      <c r="AB170" s="6"/>
      <c r="AC170" s="6"/>
      <c r="AD170" s="6"/>
      <c r="AE170" s="6"/>
      <c r="AF170" s="6"/>
    </row>
    <row r="171" spans="1:32" ht="14.25" thickTop="1" x14ac:dyDescent="0.3">
      <c r="A171" s="284">
        <f>A169+1</f>
        <v>139</v>
      </c>
      <c r="B171" s="103" t="s">
        <v>227</v>
      </c>
      <c r="C171" s="211" t="s">
        <v>228</v>
      </c>
      <c r="D171" s="285">
        <v>0</v>
      </c>
      <c r="E171" s="369"/>
      <c r="F171" s="370"/>
      <c r="G171" s="270">
        <f>[1]레인보우코리아!L171</f>
        <v>0</v>
      </c>
      <c r="H171" s="59">
        <f>[1]신세계!L171+[1]홈앤!K171+[1]롯데!L171+[1]현대!K171+[1]GS!L171+[1]CJ!L171</f>
        <v>0</v>
      </c>
      <c r="I171" s="373"/>
      <c r="J171" s="371"/>
      <c r="K171" s="44">
        <f>'[1]사무실(B)'!H171</f>
        <v>0</v>
      </c>
      <c r="L171" s="51">
        <f>'[1]사무실(B)'!I171</f>
        <v>0</v>
      </c>
      <c r="M171" s="213"/>
      <c r="N171" s="46"/>
      <c r="O171" s="371"/>
      <c r="P171" s="371"/>
      <c r="Q171" s="50">
        <v>0</v>
      </c>
      <c r="R171" s="371"/>
      <c r="S171" s="371"/>
      <c r="T171" s="371"/>
      <c r="U171" s="371"/>
      <c r="V171" s="186"/>
      <c r="W171" s="64">
        <f>[1]신세계!G171+[1]홈앤!F171+[1]롯데!G171+[1]현대!F171+[1]GS!G171+[1]CJ!G171</f>
        <v>0</v>
      </c>
      <c r="X171" s="187">
        <f t="shared" si="45"/>
        <v>0</v>
      </c>
      <c r="Y171" s="392"/>
      <c r="AA171" s="54"/>
      <c r="AD171" s="391"/>
      <c r="AE171" s="391"/>
      <c r="AF171" s="391"/>
    </row>
    <row r="172" spans="1:32" x14ac:dyDescent="0.3">
      <c r="A172" s="289">
        <f t="shared" si="49"/>
        <v>140</v>
      </c>
      <c r="B172" s="39" t="s">
        <v>227</v>
      </c>
      <c r="C172" s="215" t="s">
        <v>229</v>
      </c>
      <c r="D172" s="290">
        <v>0</v>
      </c>
      <c r="E172" s="314"/>
      <c r="F172" s="292"/>
      <c r="G172" s="270">
        <f>[1]레인보우코리아!L172</f>
        <v>0</v>
      </c>
      <c r="H172" s="59">
        <f>[1]신세계!L172+[1]홈앤!K172+[1]롯데!L172+[1]현대!K172+[1]GS!L172+[1]CJ!L172</f>
        <v>0</v>
      </c>
      <c r="I172" s="199"/>
      <c r="J172" s="199"/>
      <c r="K172" s="58">
        <f>'[1]사무실(B)'!H172</f>
        <v>0</v>
      </c>
      <c r="L172" s="64">
        <f>'[1]사무실(B)'!I172</f>
        <v>0</v>
      </c>
      <c r="M172" s="216"/>
      <c r="N172" s="198"/>
      <c r="O172" s="199"/>
      <c r="P172" s="199"/>
      <c r="Q172" s="199">
        <v>0</v>
      </c>
      <c r="R172" s="199"/>
      <c r="S172" s="199"/>
      <c r="T172" s="199"/>
      <c r="U172" s="199"/>
      <c r="V172" s="199"/>
      <c r="W172" s="64">
        <f>[1]신세계!G172+[1]홈앤!F172+[1]롯데!G172+[1]현대!F172+[1]GS!G172+[1]CJ!G172</f>
        <v>0</v>
      </c>
      <c r="X172" s="187">
        <f t="shared" si="45"/>
        <v>0</v>
      </c>
      <c r="Y172" s="167"/>
      <c r="AA172" s="54"/>
    </row>
    <row r="173" spans="1:32" x14ac:dyDescent="0.3">
      <c r="A173" s="289">
        <f t="shared" si="49"/>
        <v>141</v>
      </c>
      <c r="B173" s="39" t="s">
        <v>227</v>
      </c>
      <c r="C173" s="215" t="s">
        <v>230</v>
      </c>
      <c r="D173" s="290">
        <v>0</v>
      </c>
      <c r="E173" s="314"/>
      <c r="F173" s="292"/>
      <c r="G173" s="270">
        <f>[1]레인보우코리아!L173</f>
        <v>0</v>
      </c>
      <c r="H173" s="59">
        <f>[1]신세계!L173+[1]홈앤!K173+[1]롯데!L173+[1]현대!K173+[1]GS!L173+[1]CJ!L173</f>
        <v>0</v>
      </c>
      <c r="I173" s="199"/>
      <c r="J173" s="393"/>
      <c r="K173" s="58">
        <f>'[1]사무실(B)'!H173</f>
        <v>0</v>
      </c>
      <c r="L173" s="64">
        <f>'[1]사무실(B)'!I173</f>
        <v>0</v>
      </c>
      <c r="M173" s="216"/>
      <c r="N173" s="198"/>
      <c r="O173" s="199"/>
      <c r="P173" s="199"/>
      <c r="Q173" s="199">
        <v>0</v>
      </c>
      <c r="R173" s="199"/>
      <c r="S173" s="199"/>
      <c r="T173" s="199"/>
      <c r="U173" s="199"/>
      <c r="V173" s="199"/>
      <c r="W173" s="64">
        <f>[1]신세계!G173+[1]홈앤!F173+[1]롯데!G173+[1]현대!F173+[1]GS!G173+[1]CJ!G173</f>
        <v>0</v>
      </c>
      <c r="X173" s="187">
        <f t="shared" si="45"/>
        <v>0</v>
      </c>
      <c r="Y173" s="167"/>
      <c r="AA173" s="54"/>
    </row>
    <row r="174" spans="1:32" x14ac:dyDescent="0.3">
      <c r="A174" s="289">
        <f t="shared" si="49"/>
        <v>142</v>
      </c>
      <c r="B174" s="39" t="s">
        <v>227</v>
      </c>
      <c r="C174" s="215" t="s">
        <v>231</v>
      </c>
      <c r="D174" s="290">
        <v>0</v>
      </c>
      <c r="E174" s="314"/>
      <c r="F174" s="292"/>
      <c r="G174" s="270">
        <f>[1]레인보우코리아!L174</f>
        <v>0</v>
      </c>
      <c r="H174" s="59">
        <f>[1]신세계!L174+[1]홈앤!K174+[1]롯데!L174+[1]현대!K174+[1]GS!L174+[1]CJ!L174</f>
        <v>0</v>
      </c>
      <c r="I174" s="199"/>
      <c r="J174" s="199"/>
      <c r="K174" s="58">
        <f>'[1]사무실(B)'!H174</f>
        <v>0</v>
      </c>
      <c r="L174" s="64">
        <f>'[1]사무실(B)'!I174</f>
        <v>0</v>
      </c>
      <c r="M174" s="216"/>
      <c r="N174" s="198"/>
      <c r="O174" s="199"/>
      <c r="P174" s="393"/>
      <c r="Q174" s="199">
        <v>0</v>
      </c>
      <c r="R174" s="199"/>
      <c r="S174" s="199"/>
      <c r="T174" s="199"/>
      <c r="U174" s="199"/>
      <c r="V174" s="393"/>
      <c r="W174" s="64">
        <f>[1]신세계!G174+[1]홈앤!F174+[1]롯데!G174+[1]현대!F174+[1]GS!G174+[1]CJ!G174</f>
        <v>0</v>
      </c>
      <c r="X174" s="187">
        <f t="shared" si="45"/>
        <v>0</v>
      </c>
      <c r="Y174" s="167"/>
      <c r="AA174" s="54"/>
    </row>
    <row r="175" spans="1:32" x14ac:dyDescent="0.3">
      <c r="A175" s="289">
        <f t="shared" si="49"/>
        <v>143</v>
      </c>
      <c r="B175" s="39" t="s">
        <v>227</v>
      </c>
      <c r="C175" s="215" t="s">
        <v>232</v>
      </c>
      <c r="D175" s="290">
        <v>0</v>
      </c>
      <c r="E175" s="314"/>
      <c r="F175" s="292"/>
      <c r="G175" s="270">
        <f>[1]레인보우코리아!L175</f>
        <v>0</v>
      </c>
      <c r="H175" s="59">
        <f>[1]신세계!L175+[1]홈앤!K175+[1]롯데!L175+[1]현대!K175+[1]GS!L175+[1]CJ!L175</f>
        <v>0</v>
      </c>
      <c r="I175" s="394"/>
      <c r="J175" s="199"/>
      <c r="K175" s="58">
        <f>'[1]사무실(B)'!H175</f>
        <v>0</v>
      </c>
      <c r="L175" s="64">
        <f>'[1]사무실(B)'!I175</f>
        <v>0</v>
      </c>
      <c r="M175" s="216"/>
      <c r="N175" s="198"/>
      <c r="O175" s="199"/>
      <c r="P175" s="199"/>
      <c r="Q175" s="199">
        <v>0</v>
      </c>
      <c r="R175" s="199"/>
      <c r="S175" s="199"/>
      <c r="T175" s="199"/>
      <c r="U175" s="199"/>
      <c r="V175" s="199"/>
      <c r="W175" s="64">
        <f>[1]신세계!G175+[1]홈앤!F175+[1]롯데!G175+[1]현대!F175+[1]GS!G175+[1]CJ!G175</f>
        <v>0</v>
      </c>
      <c r="X175" s="187">
        <f t="shared" si="45"/>
        <v>0</v>
      </c>
      <c r="Y175" s="167"/>
      <c r="AA175" s="54"/>
    </row>
    <row r="176" spans="1:32" x14ac:dyDescent="0.3">
      <c r="A176" s="289">
        <f t="shared" si="49"/>
        <v>144</v>
      </c>
      <c r="B176" s="39" t="s">
        <v>227</v>
      </c>
      <c r="C176" s="215" t="s">
        <v>233</v>
      </c>
      <c r="D176" s="290">
        <v>0</v>
      </c>
      <c r="E176" s="314"/>
      <c r="F176" s="292"/>
      <c r="G176" s="270">
        <f>[1]레인보우코리아!L176</f>
        <v>0</v>
      </c>
      <c r="H176" s="59">
        <f>[1]신세계!L176+[1]홈앤!K176+[1]롯데!L176+[1]현대!K176+[1]GS!L176+[1]CJ!L176</f>
        <v>0</v>
      </c>
      <c r="I176" s="63"/>
      <c r="J176" s="199"/>
      <c r="K176" s="58">
        <f>'[1]사무실(B)'!H176</f>
        <v>0</v>
      </c>
      <c r="L176" s="64">
        <f>'[1]사무실(B)'!I176</f>
        <v>0</v>
      </c>
      <c r="M176" s="216"/>
      <c r="N176" s="198"/>
      <c r="O176" s="199"/>
      <c r="P176" s="199"/>
      <c r="Q176" s="199">
        <v>0</v>
      </c>
      <c r="R176" s="199"/>
      <c r="S176" s="199"/>
      <c r="T176" s="199"/>
      <c r="U176" s="199"/>
      <c r="V176" s="63"/>
      <c r="W176" s="64">
        <f>[1]신세계!G176+[1]홈앤!F176+[1]롯데!G176+[1]현대!F176+[1]GS!G176+[1]CJ!G176</f>
        <v>0</v>
      </c>
      <c r="X176" s="187">
        <f t="shared" si="45"/>
        <v>0</v>
      </c>
      <c r="Y176" s="395"/>
      <c r="AA176" s="54"/>
    </row>
    <row r="177" spans="1:29" x14ac:dyDescent="0.3">
      <c r="A177" s="289">
        <f t="shared" si="49"/>
        <v>145</v>
      </c>
      <c r="B177" s="39" t="s">
        <v>227</v>
      </c>
      <c r="C177" s="215" t="s">
        <v>234</v>
      </c>
      <c r="D177" s="290">
        <v>0</v>
      </c>
      <c r="E177" s="314"/>
      <c r="F177" s="292"/>
      <c r="G177" s="270">
        <f>[1]레인보우코리아!L177</f>
        <v>0</v>
      </c>
      <c r="H177" s="59">
        <f>[1]신세계!L177+[1]홈앤!K177+[1]롯데!L177+[1]현대!K177+[1]GS!L177+[1]CJ!L177</f>
        <v>0</v>
      </c>
      <c r="I177" s="199"/>
      <c r="J177" s="199"/>
      <c r="K177" s="58">
        <f>'[1]사무실(B)'!H177</f>
        <v>0</v>
      </c>
      <c r="L177" s="294">
        <f>'[1]사무실(B)'!I177</f>
        <v>0</v>
      </c>
      <c r="M177" s="216"/>
      <c r="N177" s="198"/>
      <c r="O177" s="199"/>
      <c r="P177" s="199"/>
      <c r="Q177" s="199">
        <v>0</v>
      </c>
      <c r="R177" s="199"/>
      <c r="S177" s="199"/>
      <c r="T177" s="199"/>
      <c r="U177" s="199"/>
      <c r="V177" s="199"/>
      <c r="W177" s="64">
        <f>[1]신세계!G177+[1]홈앤!F177+[1]롯데!G177+[1]현대!F177+[1]GS!G177+[1]CJ!G177</f>
        <v>0</v>
      </c>
      <c r="X177" s="187">
        <f t="shared" si="45"/>
        <v>0</v>
      </c>
      <c r="Y177" s="167"/>
      <c r="AA177" s="54"/>
    </row>
    <row r="178" spans="1:29" x14ac:dyDescent="0.3">
      <c r="A178" s="289">
        <f>A177+1</f>
        <v>146</v>
      </c>
      <c r="B178" s="39" t="s">
        <v>227</v>
      </c>
      <c r="C178" s="215" t="s">
        <v>235</v>
      </c>
      <c r="D178" s="290">
        <v>0</v>
      </c>
      <c r="E178" s="314"/>
      <c r="F178" s="292"/>
      <c r="G178" s="270">
        <f>[1]레인보우코리아!L178</f>
        <v>0</v>
      </c>
      <c r="H178" s="59">
        <f>[1]신세계!L178+[1]홈앤!K178+[1]롯데!L178+[1]현대!K178+[1]GS!L178+[1]CJ!L178</f>
        <v>0</v>
      </c>
      <c r="I178" s="199"/>
      <c r="J178" s="199"/>
      <c r="K178" s="58">
        <f>'[1]사무실(B)'!H178</f>
        <v>0</v>
      </c>
      <c r="L178" s="294">
        <f>'[1]사무실(B)'!I178</f>
        <v>0</v>
      </c>
      <c r="M178" s="216"/>
      <c r="N178" s="199"/>
      <c r="O178" s="199"/>
      <c r="P178" s="199"/>
      <c r="Q178" s="199">
        <v>0</v>
      </c>
      <c r="R178" s="199"/>
      <c r="S178" s="199"/>
      <c r="T178" s="199"/>
      <c r="U178" s="199"/>
      <c r="V178" s="199"/>
      <c r="W178" s="64">
        <f>[1]신세계!G178+[1]홈앤!F178+[1]롯데!G178+[1]현대!F178+[1]GS!G178+[1]CJ!G178</f>
        <v>0</v>
      </c>
      <c r="X178" s="187">
        <f t="shared" si="45"/>
        <v>0</v>
      </c>
      <c r="Y178" s="167"/>
      <c r="AA178" s="54"/>
    </row>
    <row r="179" spans="1:29" x14ac:dyDescent="0.3">
      <c r="A179" s="289">
        <f t="shared" si="49"/>
        <v>147</v>
      </c>
      <c r="B179" s="39" t="s">
        <v>227</v>
      </c>
      <c r="C179" s="215" t="s">
        <v>236</v>
      </c>
      <c r="D179" s="290">
        <v>0</v>
      </c>
      <c r="E179" s="314"/>
      <c r="F179" s="292"/>
      <c r="G179" s="270">
        <f>[1]레인보우코리아!L179</f>
        <v>0</v>
      </c>
      <c r="H179" s="59">
        <f>[1]신세계!L179+[1]홈앤!K179+[1]롯데!L179+[1]현대!K179+[1]GS!L179+[1]CJ!L179</f>
        <v>0</v>
      </c>
      <c r="I179" s="199"/>
      <c r="J179" s="199"/>
      <c r="K179" s="58">
        <f>'[1]사무실(B)'!H179</f>
        <v>0</v>
      </c>
      <c r="L179" s="294">
        <f>'[1]사무실(B)'!I179</f>
        <v>0</v>
      </c>
      <c r="M179" s="216"/>
      <c r="N179" s="199"/>
      <c r="O179" s="199"/>
      <c r="P179" s="199"/>
      <c r="Q179" s="199">
        <v>0</v>
      </c>
      <c r="R179" s="199"/>
      <c r="S179" s="199"/>
      <c r="T179" s="199"/>
      <c r="U179" s="199"/>
      <c r="V179" s="393"/>
      <c r="W179" s="64">
        <f>[1]신세계!G179+[1]홈앤!F179+[1]롯데!G179+[1]현대!F179+[1]GS!G179+[1]CJ!G179</f>
        <v>0</v>
      </c>
      <c r="X179" s="187">
        <f t="shared" si="45"/>
        <v>0</v>
      </c>
      <c r="Y179" s="167"/>
      <c r="AA179" s="54"/>
    </row>
    <row r="180" spans="1:29" x14ac:dyDescent="0.3">
      <c r="A180" s="289">
        <f t="shared" si="49"/>
        <v>148</v>
      </c>
      <c r="B180" s="39" t="s">
        <v>227</v>
      </c>
      <c r="C180" s="215" t="s">
        <v>237</v>
      </c>
      <c r="D180" s="290">
        <v>0</v>
      </c>
      <c r="E180" s="314"/>
      <c r="F180" s="292"/>
      <c r="G180" s="270">
        <f>[1]레인보우코리아!L180</f>
        <v>0</v>
      </c>
      <c r="H180" s="59">
        <f>[1]신세계!L180+[1]홈앤!K180+[1]롯데!L180+[1]현대!K180+[1]GS!L180+[1]CJ!L180</f>
        <v>0</v>
      </c>
      <c r="I180" s="393"/>
      <c r="J180" s="199"/>
      <c r="K180" s="58">
        <f>'[1]사무실(B)'!H180</f>
        <v>0</v>
      </c>
      <c r="L180" s="294">
        <f>'[1]사무실(B)'!I180</f>
        <v>0</v>
      </c>
      <c r="M180" s="216"/>
      <c r="N180" s="199"/>
      <c r="O180" s="199"/>
      <c r="P180" s="199"/>
      <c r="Q180" s="199">
        <v>0</v>
      </c>
      <c r="R180" s="199"/>
      <c r="S180" s="199"/>
      <c r="T180" s="199"/>
      <c r="U180" s="199"/>
      <c r="V180" s="199"/>
      <c r="W180" s="64">
        <f>[1]신세계!G180+[1]홈앤!F180+[1]롯데!G180+[1]현대!F180+[1]GS!G180+[1]CJ!G180</f>
        <v>0</v>
      </c>
      <c r="X180" s="187">
        <f t="shared" si="45"/>
        <v>0</v>
      </c>
      <c r="Y180" s="167"/>
      <c r="AA180" s="54"/>
    </row>
    <row r="181" spans="1:29" x14ac:dyDescent="0.3">
      <c r="A181" s="362">
        <f t="shared" si="49"/>
        <v>149</v>
      </c>
      <c r="B181" s="136" t="s">
        <v>227</v>
      </c>
      <c r="C181" s="217" t="s">
        <v>238</v>
      </c>
      <c r="D181" s="296">
        <v>1746</v>
      </c>
      <c r="E181" s="317"/>
      <c r="F181" s="318"/>
      <c r="G181" s="270">
        <f>[1]레인보우코리아!L181</f>
        <v>0</v>
      </c>
      <c r="H181" s="59">
        <f>[1]신세계!L181+[1]홈앤!K181+[1]롯데!L181+[1]현대!K181+[1]GS!L181+[1]CJ!L181</f>
        <v>0</v>
      </c>
      <c r="I181" s="130"/>
      <c r="J181" s="298"/>
      <c r="K181" s="318">
        <f>'[1]사무실(B)'!H181</f>
        <v>0</v>
      </c>
      <c r="L181" s="376">
        <f>'[1]사무실(B)'!I181</f>
        <v>0</v>
      </c>
      <c r="M181" s="218"/>
      <c r="N181" s="298"/>
      <c r="O181" s="298"/>
      <c r="P181" s="298"/>
      <c r="Q181" s="298">
        <v>11</v>
      </c>
      <c r="R181" s="298"/>
      <c r="S181" s="298"/>
      <c r="T181" s="298"/>
      <c r="U181" s="130">
        <v>910</v>
      </c>
      <c r="V181" s="298"/>
      <c r="W181" s="64">
        <f>[1]신세계!G181+[1]홈앤!F181+[1]롯데!G181+[1]현대!F181+[1]GS!G181+[1]CJ!G181</f>
        <v>0</v>
      </c>
      <c r="X181" s="187">
        <f t="shared" si="45"/>
        <v>825</v>
      </c>
      <c r="Y181" s="396"/>
      <c r="AA181" s="54"/>
    </row>
    <row r="182" spans="1:29" s="391" customFormat="1" ht="14.25" thickBot="1" x14ac:dyDescent="0.35">
      <c r="A182" s="397"/>
      <c r="B182" s="398" t="s">
        <v>227</v>
      </c>
      <c r="C182" s="399" t="s">
        <v>239</v>
      </c>
      <c r="D182" s="400">
        <v>1746</v>
      </c>
      <c r="E182" s="381">
        <f>SUM(E171:E181)</f>
        <v>0</v>
      </c>
      <c r="F182" s="382"/>
      <c r="G182" s="383">
        <f>SUM(G171:G181)</f>
        <v>0</v>
      </c>
      <c r="H182" s="383">
        <f>SUM(H171:H181)</f>
        <v>0</v>
      </c>
      <c r="I182" s="382">
        <f>SUM(I171:I181)</f>
        <v>0</v>
      </c>
      <c r="J182" s="384">
        <f t="shared" ref="J182:X182" si="51">SUM(J171:J181)</f>
        <v>0</v>
      </c>
      <c r="K182" s="384">
        <f>SUM(K171:K181)</f>
        <v>0</v>
      </c>
      <c r="L182" s="385">
        <f>SUM(L171:L181)</f>
        <v>0</v>
      </c>
      <c r="M182" s="386">
        <f t="shared" si="51"/>
        <v>0</v>
      </c>
      <c r="N182" s="384">
        <f t="shared" si="51"/>
        <v>0</v>
      </c>
      <c r="O182" s="384">
        <f t="shared" si="51"/>
        <v>0</v>
      </c>
      <c r="P182" s="384">
        <f t="shared" si="51"/>
        <v>0</v>
      </c>
      <c r="Q182" s="384">
        <v>11</v>
      </c>
      <c r="R182" s="384">
        <f t="shared" si="51"/>
        <v>0</v>
      </c>
      <c r="S182" s="384">
        <f t="shared" si="51"/>
        <v>0</v>
      </c>
      <c r="T182" s="384">
        <f t="shared" si="51"/>
        <v>0</v>
      </c>
      <c r="U182" s="384">
        <f t="shared" si="51"/>
        <v>910</v>
      </c>
      <c r="V182" s="384">
        <f t="shared" si="51"/>
        <v>0</v>
      </c>
      <c r="W182" s="388">
        <f t="shared" si="51"/>
        <v>0</v>
      </c>
      <c r="X182" s="389">
        <f t="shared" si="51"/>
        <v>825</v>
      </c>
      <c r="Y182" s="253"/>
      <c r="AA182" s="54"/>
      <c r="AB182" s="6"/>
      <c r="AC182" s="6"/>
    </row>
    <row r="183" spans="1:29" ht="14.25" thickTop="1" x14ac:dyDescent="0.3">
      <c r="A183" s="367">
        <f>A181+1</f>
        <v>150</v>
      </c>
      <c r="B183" s="144" t="s">
        <v>240</v>
      </c>
      <c r="C183" s="347" t="s">
        <v>241</v>
      </c>
      <c r="D183" s="368">
        <v>0</v>
      </c>
      <c r="E183" s="369"/>
      <c r="F183" s="370"/>
      <c r="G183" s="270">
        <f>[1]레인보우코리아!L183</f>
        <v>0</v>
      </c>
      <c r="H183" s="59">
        <f>[1]신세계!L183+[1]홈앤!K183+[1]롯데!L183+[1]현대!K183+[1]GS!L183+[1]CJ!L183</f>
        <v>0</v>
      </c>
      <c r="I183" s="371"/>
      <c r="J183" s="371"/>
      <c r="K183" s="370">
        <f>'[1]사무실(B)'!H183</f>
        <v>0</v>
      </c>
      <c r="L183" s="372">
        <f>'[1]사무실(B)'!I183</f>
        <v>0</v>
      </c>
      <c r="M183" s="369"/>
      <c r="N183" s="371"/>
      <c r="O183" s="371"/>
      <c r="P183" s="371"/>
      <c r="Q183" s="371">
        <v>0</v>
      </c>
      <c r="R183" s="371"/>
      <c r="S183" s="371"/>
      <c r="T183" s="371"/>
      <c r="U183" s="371"/>
      <c r="V183" s="371"/>
      <c r="W183" s="120">
        <f>[1]신세계!G183+[1]홈앤!F183+[1]롯데!G183+[1]현대!F183+[1]GS!G183+[1]CJ!G183</f>
        <v>0</v>
      </c>
      <c r="X183" s="187">
        <f t="shared" si="45"/>
        <v>0</v>
      </c>
      <c r="Y183" s="348"/>
      <c r="AA183" s="54"/>
    </row>
    <row r="184" spans="1:29" x14ac:dyDescent="0.3">
      <c r="A184" s="374">
        <f t="shared" si="49"/>
        <v>151</v>
      </c>
      <c r="B184" s="73" t="s">
        <v>240</v>
      </c>
      <c r="C184" s="222" t="s">
        <v>242</v>
      </c>
      <c r="D184" s="313">
        <v>0</v>
      </c>
      <c r="E184" s="314"/>
      <c r="F184" s="292"/>
      <c r="G184" s="270">
        <f>[1]레인보우코리아!L184</f>
        <v>0</v>
      </c>
      <c r="H184" s="59">
        <f>[1]신세계!L184+[1]홈앤!K184+[1]롯데!L184+[1]현대!K184+[1]GS!L184+[1]CJ!L184</f>
        <v>0</v>
      </c>
      <c r="I184" s="199"/>
      <c r="J184" s="199"/>
      <c r="K184" s="292">
        <f>'[1]사무실(B)'!H184</f>
        <v>0</v>
      </c>
      <c r="L184" s="294">
        <f>'[1]사무실(B)'!I184</f>
        <v>0</v>
      </c>
      <c r="M184" s="314"/>
      <c r="N184" s="199"/>
      <c r="O184" s="199"/>
      <c r="P184" s="199"/>
      <c r="Q184" s="199">
        <v>0</v>
      </c>
      <c r="R184" s="199"/>
      <c r="S184" s="199"/>
      <c r="T184" s="199"/>
      <c r="U184" s="199"/>
      <c r="V184" s="199"/>
      <c r="W184" s="64">
        <f>[1]신세계!G184+[1]홈앤!F184+[1]롯데!G184+[1]현대!F184+[1]GS!G184+[1]CJ!G184</f>
        <v>0</v>
      </c>
      <c r="X184" s="187">
        <f t="shared" si="45"/>
        <v>0</v>
      </c>
      <c r="Y184" s="167"/>
      <c r="AA184" s="54"/>
    </row>
    <row r="185" spans="1:29" x14ac:dyDescent="0.3">
      <c r="A185" s="374">
        <f t="shared" si="49"/>
        <v>152</v>
      </c>
      <c r="B185" s="73" t="s">
        <v>240</v>
      </c>
      <c r="C185" s="222" t="s">
        <v>243</v>
      </c>
      <c r="D185" s="313">
        <v>0</v>
      </c>
      <c r="E185" s="314"/>
      <c r="F185" s="292"/>
      <c r="G185" s="270">
        <f>[1]레인보우코리아!L185</f>
        <v>0</v>
      </c>
      <c r="H185" s="59">
        <f>[1]신세계!L185+[1]홈앤!K185+[1]롯데!L185+[1]현대!K185+[1]GS!L185+[1]CJ!L185</f>
        <v>0</v>
      </c>
      <c r="I185" s="199"/>
      <c r="J185" s="199"/>
      <c r="K185" s="292">
        <f>'[1]사무실(B)'!H185</f>
        <v>0</v>
      </c>
      <c r="L185" s="294">
        <f>'[1]사무실(B)'!I185</f>
        <v>0</v>
      </c>
      <c r="M185" s="314"/>
      <c r="N185" s="199"/>
      <c r="O185" s="199"/>
      <c r="P185" s="199"/>
      <c r="Q185" s="199">
        <v>0</v>
      </c>
      <c r="R185" s="199"/>
      <c r="S185" s="199"/>
      <c r="T185" s="199"/>
      <c r="U185" s="199"/>
      <c r="V185" s="199"/>
      <c r="W185" s="64">
        <f>[1]신세계!G185+[1]홈앤!F185+[1]롯데!G185+[1]현대!F185+[1]GS!G185+[1]CJ!G185</f>
        <v>0</v>
      </c>
      <c r="X185" s="187">
        <f t="shared" si="45"/>
        <v>0</v>
      </c>
      <c r="Y185" s="167"/>
      <c r="AA185" s="54"/>
    </row>
    <row r="186" spans="1:29" x14ac:dyDescent="0.3">
      <c r="A186" s="374">
        <f t="shared" si="49"/>
        <v>153</v>
      </c>
      <c r="B186" s="73" t="s">
        <v>240</v>
      </c>
      <c r="C186" s="222" t="s">
        <v>244</v>
      </c>
      <c r="D186" s="313">
        <v>0</v>
      </c>
      <c r="E186" s="314"/>
      <c r="F186" s="292"/>
      <c r="G186" s="270">
        <f>[1]레인보우코리아!L186</f>
        <v>0</v>
      </c>
      <c r="H186" s="59">
        <f>[1]신세계!L186+[1]홈앤!K186+[1]롯데!L186+[1]현대!K186+[1]GS!L186+[1]CJ!L186</f>
        <v>0</v>
      </c>
      <c r="I186" s="199"/>
      <c r="J186" s="199"/>
      <c r="K186" s="292">
        <f>'[1]사무실(B)'!H186</f>
        <v>0</v>
      </c>
      <c r="L186" s="294">
        <f>'[1]사무실(B)'!I186</f>
        <v>0</v>
      </c>
      <c r="M186" s="314"/>
      <c r="N186" s="199"/>
      <c r="O186" s="199"/>
      <c r="P186" s="199"/>
      <c r="Q186" s="199">
        <v>0</v>
      </c>
      <c r="R186" s="199"/>
      <c r="S186" s="199"/>
      <c r="T186" s="199"/>
      <c r="U186" s="199"/>
      <c r="V186" s="199"/>
      <c r="W186" s="64">
        <f>[1]신세계!G186+[1]홈앤!F186+[1]롯데!G186+[1]현대!F186+[1]GS!G186+[1]CJ!G186</f>
        <v>0</v>
      </c>
      <c r="X186" s="187">
        <f t="shared" si="45"/>
        <v>0</v>
      </c>
      <c r="Y186" s="167"/>
      <c r="AA186" s="54"/>
    </row>
    <row r="187" spans="1:29" x14ac:dyDescent="0.3">
      <c r="A187" s="374">
        <f t="shared" si="49"/>
        <v>154</v>
      </c>
      <c r="B187" s="73" t="s">
        <v>240</v>
      </c>
      <c r="C187" s="222" t="s">
        <v>245</v>
      </c>
      <c r="D187" s="313">
        <v>0</v>
      </c>
      <c r="E187" s="314"/>
      <c r="F187" s="292"/>
      <c r="G187" s="270">
        <f>[1]레인보우코리아!L187</f>
        <v>0</v>
      </c>
      <c r="H187" s="59">
        <f>[1]신세계!L187+[1]홈앤!K187+[1]롯데!L187+[1]현대!K187+[1]GS!L187+[1]CJ!L187</f>
        <v>0</v>
      </c>
      <c r="I187" s="199"/>
      <c r="J187" s="199"/>
      <c r="K187" s="292">
        <f>'[1]사무실(B)'!H187</f>
        <v>0</v>
      </c>
      <c r="L187" s="294">
        <f>'[1]사무실(B)'!I187</f>
        <v>0</v>
      </c>
      <c r="M187" s="314"/>
      <c r="N187" s="199"/>
      <c r="O187" s="199"/>
      <c r="P187" s="199"/>
      <c r="Q187" s="199">
        <v>0</v>
      </c>
      <c r="R187" s="199"/>
      <c r="S187" s="199"/>
      <c r="T187" s="199"/>
      <c r="U187" s="199"/>
      <c r="V187" s="199"/>
      <c r="W187" s="64">
        <f>[1]신세계!G187+[1]홈앤!F187+[1]롯데!G187+[1]현대!F187+[1]GS!G187+[1]CJ!G187</f>
        <v>0</v>
      </c>
      <c r="X187" s="187">
        <f t="shared" si="45"/>
        <v>0</v>
      </c>
      <c r="Y187" s="167"/>
      <c r="AA187" s="54"/>
    </row>
    <row r="188" spans="1:29" x14ac:dyDescent="0.3">
      <c r="A188" s="374">
        <f t="shared" si="49"/>
        <v>155</v>
      </c>
      <c r="B188" s="73" t="s">
        <v>240</v>
      </c>
      <c r="C188" s="222" t="s">
        <v>246</v>
      </c>
      <c r="D188" s="313">
        <v>0</v>
      </c>
      <c r="E188" s="314"/>
      <c r="F188" s="292"/>
      <c r="G188" s="270">
        <f>[1]레인보우코리아!L188</f>
        <v>0</v>
      </c>
      <c r="H188" s="59">
        <f>[1]신세계!L188+[1]홈앤!K188+[1]롯데!L188+[1]현대!K188+[1]GS!L188+[1]CJ!L188</f>
        <v>0</v>
      </c>
      <c r="I188" s="199"/>
      <c r="J188" s="199"/>
      <c r="K188" s="292">
        <f>'[1]사무실(B)'!H188</f>
        <v>0</v>
      </c>
      <c r="L188" s="294">
        <f>'[1]사무실(B)'!I188</f>
        <v>0</v>
      </c>
      <c r="M188" s="314"/>
      <c r="N188" s="199"/>
      <c r="O188" s="199"/>
      <c r="P188" s="199"/>
      <c r="Q188" s="199">
        <v>0</v>
      </c>
      <c r="R188" s="199"/>
      <c r="S188" s="199"/>
      <c r="T188" s="199"/>
      <c r="U188" s="199"/>
      <c r="V188" s="199"/>
      <c r="W188" s="64">
        <f>[1]신세계!G188+[1]홈앤!F188+[1]롯데!G188+[1]현대!F188+[1]GS!G188+[1]CJ!G188</f>
        <v>0</v>
      </c>
      <c r="X188" s="187">
        <f t="shared" si="45"/>
        <v>0</v>
      </c>
      <c r="Y188" s="167"/>
      <c r="AA188" s="54"/>
    </row>
    <row r="189" spans="1:29" x14ac:dyDescent="0.3">
      <c r="A189" s="374">
        <f t="shared" si="49"/>
        <v>156</v>
      </c>
      <c r="B189" s="73" t="s">
        <v>240</v>
      </c>
      <c r="C189" s="222" t="s">
        <v>247</v>
      </c>
      <c r="D189" s="313">
        <v>0</v>
      </c>
      <c r="E189" s="314"/>
      <c r="F189" s="292"/>
      <c r="G189" s="270">
        <f>[1]레인보우코리아!L189</f>
        <v>0</v>
      </c>
      <c r="H189" s="59">
        <f>[1]신세계!L189+[1]홈앤!K189+[1]롯데!L189+[1]현대!K189+[1]GS!L189+[1]CJ!L189</f>
        <v>0</v>
      </c>
      <c r="I189" s="199"/>
      <c r="J189" s="199"/>
      <c r="K189" s="292">
        <f>'[1]사무실(B)'!H189</f>
        <v>0</v>
      </c>
      <c r="L189" s="294">
        <f>'[1]사무실(B)'!I189</f>
        <v>0</v>
      </c>
      <c r="M189" s="314"/>
      <c r="N189" s="199"/>
      <c r="O189" s="199"/>
      <c r="P189" s="199"/>
      <c r="Q189" s="199">
        <v>0</v>
      </c>
      <c r="R189" s="199"/>
      <c r="S189" s="199"/>
      <c r="T189" s="199"/>
      <c r="U189" s="199"/>
      <c r="V189" s="199"/>
      <c r="W189" s="64">
        <f>[1]신세계!G189+[1]홈앤!F189+[1]롯데!G189+[1]현대!F189+[1]GS!G189+[1]CJ!G189</f>
        <v>0</v>
      </c>
      <c r="X189" s="187">
        <f t="shared" si="45"/>
        <v>0</v>
      </c>
      <c r="Y189" s="167"/>
      <c r="AA189" s="54"/>
    </row>
    <row r="190" spans="1:29" x14ac:dyDescent="0.3">
      <c r="A190" s="374">
        <f t="shared" si="49"/>
        <v>157</v>
      </c>
      <c r="B190" s="73" t="s">
        <v>240</v>
      </c>
      <c r="C190" s="222" t="s">
        <v>248</v>
      </c>
      <c r="D190" s="313">
        <v>0</v>
      </c>
      <c r="E190" s="314"/>
      <c r="F190" s="292"/>
      <c r="G190" s="270">
        <f>[1]레인보우코리아!L190</f>
        <v>0</v>
      </c>
      <c r="H190" s="59">
        <f>[1]신세계!L190+[1]홈앤!K190+[1]롯데!L190+[1]현대!K190+[1]GS!L190+[1]CJ!L190</f>
        <v>0</v>
      </c>
      <c r="I190" s="199"/>
      <c r="J190" s="199"/>
      <c r="K190" s="292">
        <f>'[1]사무실(B)'!H190</f>
        <v>0</v>
      </c>
      <c r="L190" s="294">
        <f>'[1]사무실(B)'!I190</f>
        <v>0</v>
      </c>
      <c r="M190" s="314"/>
      <c r="N190" s="199"/>
      <c r="O190" s="199"/>
      <c r="P190" s="199"/>
      <c r="Q190" s="199">
        <v>0</v>
      </c>
      <c r="R190" s="199"/>
      <c r="S190" s="199"/>
      <c r="T190" s="199"/>
      <c r="U190" s="199"/>
      <c r="V190" s="199"/>
      <c r="W190" s="64">
        <f>[1]신세계!G190+[1]홈앤!F190+[1]롯데!G190+[1]현대!F190+[1]GS!G190+[1]CJ!G190</f>
        <v>0</v>
      </c>
      <c r="X190" s="187">
        <f t="shared" si="45"/>
        <v>0</v>
      </c>
      <c r="Y190" s="167"/>
      <c r="AA190" s="54"/>
    </row>
    <row r="191" spans="1:29" x14ac:dyDescent="0.3">
      <c r="A191" s="374">
        <f t="shared" si="49"/>
        <v>158</v>
      </c>
      <c r="B191" s="73" t="s">
        <v>240</v>
      </c>
      <c r="C191" s="222" t="s">
        <v>249</v>
      </c>
      <c r="D191" s="313">
        <v>0</v>
      </c>
      <c r="E191" s="314"/>
      <c r="F191" s="292"/>
      <c r="G191" s="270">
        <f>[1]레인보우코리아!L191</f>
        <v>0</v>
      </c>
      <c r="H191" s="59">
        <f>[1]신세계!L191+[1]홈앤!K191+[1]롯데!L191+[1]현대!K191+[1]GS!L191+[1]CJ!L191</f>
        <v>0</v>
      </c>
      <c r="I191" s="199"/>
      <c r="J191" s="199"/>
      <c r="K191" s="292">
        <f>'[1]사무실(B)'!H191</f>
        <v>0</v>
      </c>
      <c r="L191" s="294">
        <f>'[1]사무실(B)'!I191</f>
        <v>0</v>
      </c>
      <c r="M191" s="314"/>
      <c r="N191" s="199"/>
      <c r="O191" s="199"/>
      <c r="P191" s="199"/>
      <c r="Q191" s="199">
        <v>0</v>
      </c>
      <c r="R191" s="199"/>
      <c r="S191" s="199"/>
      <c r="T191" s="199"/>
      <c r="U191" s="199"/>
      <c r="V191" s="199"/>
      <c r="W191" s="64">
        <f>[1]신세계!G191+[1]홈앤!F191+[1]롯데!G191+[1]현대!F191+[1]GS!G191+[1]CJ!G191</f>
        <v>0</v>
      </c>
      <c r="X191" s="187">
        <f t="shared" si="45"/>
        <v>0</v>
      </c>
      <c r="Y191" s="167"/>
      <c r="AA191" s="54"/>
    </row>
    <row r="192" spans="1:29" x14ac:dyDescent="0.3">
      <c r="A192" s="374">
        <f t="shared" si="49"/>
        <v>159</v>
      </c>
      <c r="B192" s="73" t="s">
        <v>240</v>
      </c>
      <c r="C192" s="222" t="s">
        <v>250</v>
      </c>
      <c r="D192" s="401">
        <v>0</v>
      </c>
      <c r="E192" s="363"/>
      <c r="F192" s="342"/>
      <c r="G192" s="270">
        <f>[1]레인보우코리아!L192</f>
        <v>0</v>
      </c>
      <c r="H192" s="59">
        <f>[1]신세계!L192+[1]홈앤!K192+[1]롯데!L192+[1]현대!K192+[1]GS!L192+[1]CJ!L192</f>
        <v>0</v>
      </c>
      <c r="I192" s="228"/>
      <c r="J192" s="228"/>
      <c r="K192" s="342">
        <f>'[1]사무실(B)'!H192</f>
        <v>0</v>
      </c>
      <c r="L192" s="343">
        <f>'[1]사무실(B)'!I192</f>
        <v>0</v>
      </c>
      <c r="M192" s="363"/>
      <c r="N192" s="228"/>
      <c r="O192" s="228"/>
      <c r="P192" s="228"/>
      <c r="Q192" s="228">
        <v>0</v>
      </c>
      <c r="R192" s="228"/>
      <c r="S192" s="228"/>
      <c r="T192" s="228"/>
      <c r="U192" s="228"/>
      <c r="V192" s="228"/>
      <c r="W192" s="64">
        <f>[1]신세계!G192+[1]홈앤!F192+[1]롯데!G192+[1]현대!F192+[1]GS!G192+[1]CJ!G192</f>
        <v>0</v>
      </c>
      <c r="X192" s="187">
        <f t="shared" si="45"/>
        <v>0</v>
      </c>
      <c r="Y192" s="167"/>
      <c r="AA192" s="54"/>
    </row>
    <row r="193" spans="1:29" x14ac:dyDescent="0.3">
      <c r="A193" s="374">
        <f t="shared" si="49"/>
        <v>160</v>
      </c>
      <c r="B193" s="73" t="s">
        <v>240</v>
      </c>
      <c r="C193" s="222" t="s">
        <v>251</v>
      </c>
      <c r="D193" s="401">
        <v>0</v>
      </c>
      <c r="E193" s="363"/>
      <c r="F193" s="342"/>
      <c r="G193" s="270">
        <f>[1]레인보우코리아!L193</f>
        <v>0</v>
      </c>
      <c r="H193" s="59">
        <f>[1]신세계!L193+[1]홈앤!K193+[1]롯데!L193+[1]현대!K193+[1]GS!L193+[1]CJ!L193</f>
        <v>0</v>
      </c>
      <c r="I193" s="228"/>
      <c r="J193" s="228"/>
      <c r="K193" s="342">
        <f>'[1]사무실(B)'!H193</f>
        <v>0</v>
      </c>
      <c r="L193" s="343">
        <f>'[1]사무실(B)'!I193</f>
        <v>0</v>
      </c>
      <c r="M193" s="363"/>
      <c r="N193" s="228"/>
      <c r="O193" s="228"/>
      <c r="P193" s="228"/>
      <c r="Q193" s="228">
        <v>0</v>
      </c>
      <c r="R193" s="228"/>
      <c r="S193" s="228"/>
      <c r="T193" s="228"/>
      <c r="U193" s="228"/>
      <c r="V193" s="228"/>
      <c r="W193" s="64">
        <f>[1]신세계!G193+[1]홈앤!F193+[1]롯데!G193+[1]현대!F193+[1]GS!G193+[1]CJ!G193</f>
        <v>0</v>
      </c>
      <c r="X193" s="187">
        <f t="shared" si="45"/>
        <v>0</v>
      </c>
      <c r="Y193" s="167"/>
      <c r="AA193" s="54"/>
    </row>
    <row r="194" spans="1:29" x14ac:dyDescent="0.3">
      <c r="A194" s="374">
        <f t="shared" si="49"/>
        <v>161</v>
      </c>
      <c r="B194" s="80" t="s">
        <v>240</v>
      </c>
      <c r="C194" s="224" t="s">
        <v>252</v>
      </c>
      <c r="D194" s="401">
        <v>4642</v>
      </c>
      <c r="E194" s="363"/>
      <c r="F194" s="342"/>
      <c r="G194" s="270">
        <f>[1]레인보우코리아!L194</f>
        <v>0</v>
      </c>
      <c r="H194" s="59">
        <f>[1]신세계!L194+[1]홈앤!K194+[1]롯데!L194+[1]현대!K194+[1]GS!L194+[1]CJ!L194</f>
        <v>0</v>
      </c>
      <c r="I194" s="228"/>
      <c r="J194" s="228"/>
      <c r="K194" s="342">
        <f>'[1]사무실(B)'!H194</f>
        <v>0</v>
      </c>
      <c r="L194" s="343">
        <f>'[1]사무실(B)'!I194</f>
        <v>0</v>
      </c>
      <c r="M194" s="363"/>
      <c r="N194" s="228"/>
      <c r="O194" s="228"/>
      <c r="P194" s="228"/>
      <c r="Q194" s="228">
        <v>3</v>
      </c>
      <c r="R194" s="228"/>
      <c r="S194" s="228"/>
      <c r="T194" s="228"/>
      <c r="U194" s="228"/>
      <c r="V194" s="228"/>
      <c r="W194" s="64">
        <f>[1]신세계!G194+[1]홈앤!F194+[1]롯데!G194+[1]현대!F194+[1]GS!G194+[1]CJ!G194</f>
        <v>0</v>
      </c>
      <c r="X194" s="187">
        <f t="shared" si="45"/>
        <v>4639</v>
      </c>
      <c r="Y194" s="167"/>
      <c r="AA194" s="54"/>
    </row>
    <row r="195" spans="1:29" x14ac:dyDescent="0.3">
      <c r="A195" s="374">
        <f t="shared" si="49"/>
        <v>162</v>
      </c>
      <c r="B195" s="124" t="s">
        <v>240</v>
      </c>
      <c r="C195" s="274" t="s">
        <v>253</v>
      </c>
      <c r="D195" s="316">
        <v>0</v>
      </c>
      <c r="E195" s="317"/>
      <c r="F195" s="318"/>
      <c r="G195" s="270">
        <f>[1]레인보우코리아!L195</f>
        <v>0</v>
      </c>
      <c r="H195" s="59">
        <f>[1]신세계!L195+[1]홈앤!K195+[1]롯데!L195+[1]현대!K195+[1]GS!L195+[1]CJ!L195</f>
        <v>0</v>
      </c>
      <c r="I195" s="298"/>
      <c r="J195" s="298"/>
      <c r="K195" s="318">
        <f>'[1]사무실(B)'!H195</f>
        <v>0</v>
      </c>
      <c r="L195" s="376">
        <f>'[1]사무실(B)'!I195</f>
        <v>0</v>
      </c>
      <c r="M195" s="317"/>
      <c r="N195" s="298"/>
      <c r="O195" s="298"/>
      <c r="P195" s="298"/>
      <c r="Q195" s="298">
        <v>0</v>
      </c>
      <c r="R195" s="298"/>
      <c r="S195" s="298"/>
      <c r="T195" s="298"/>
      <c r="U195" s="130"/>
      <c r="V195" s="298"/>
      <c r="W195" s="64">
        <f>[1]신세계!G195+[1]홈앤!F195+[1]롯데!G195+[1]현대!F195+[1]GS!G195+[1]CJ!G195</f>
        <v>0</v>
      </c>
      <c r="X195" s="187">
        <f t="shared" si="45"/>
        <v>0</v>
      </c>
      <c r="Y195" s="167"/>
      <c r="AA195" s="54"/>
    </row>
    <row r="196" spans="1:29" s="391" customFormat="1" ht="14.25" thickBot="1" x14ac:dyDescent="0.35">
      <c r="A196" s="377"/>
      <c r="B196" s="378" t="s">
        <v>240</v>
      </c>
      <c r="C196" s="379" t="s">
        <v>254</v>
      </c>
      <c r="D196" s="380">
        <v>4642</v>
      </c>
      <c r="E196" s="381">
        <f t="shared" ref="E196:X196" si="52">SUM(E183:E195)</f>
        <v>0</v>
      </c>
      <c r="F196" s="382"/>
      <c r="G196" s="383">
        <f>SUM(G183:G195)</f>
        <v>0</v>
      </c>
      <c r="H196" s="383">
        <f>SUM(H183:H195)</f>
        <v>0</v>
      </c>
      <c r="I196" s="382">
        <f>SUM(I183:I195)</f>
        <v>0</v>
      </c>
      <c r="J196" s="384">
        <f t="shared" si="52"/>
        <v>0</v>
      </c>
      <c r="K196" s="384">
        <f>SUM(K183:K195)</f>
        <v>0</v>
      </c>
      <c r="L196" s="385">
        <f t="shared" si="52"/>
        <v>0</v>
      </c>
      <c r="M196" s="386">
        <f>SUM(M183:M195)</f>
        <v>0</v>
      </c>
      <c r="N196" s="384">
        <f t="shared" si="52"/>
        <v>0</v>
      </c>
      <c r="O196" s="384">
        <f t="shared" si="52"/>
        <v>0</v>
      </c>
      <c r="P196" s="384">
        <f t="shared" si="52"/>
        <v>0</v>
      </c>
      <c r="Q196" s="384">
        <v>3</v>
      </c>
      <c r="R196" s="384">
        <f t="shared" si="52"/>
        <v>0</v>
      </c>
      <c r="S196" s="384">
        <f t="shared" si="52"/>
        <v>0</v>
      </c>
      <c r="T196" s="384">
        <f t="shared" si="52"/>
        <v>0</v>
      </c>
      <c r="U196" s="384">
        <f t="shared" si="52"/>
        <v>0</v>
      </c>
      <c r="V196" s="384">
        <f t="shared" si="52"/>
        <v>0</v>
      </c>
      <c r="W196" s="388">
        <f t="shared" si="52"/>
        <v>0</v>
      </c>
      <c r="X196" s="389">
        <f t="shared" si="52"/>
        <v>4639</v>
      </c>
      <c r="Y196" s="253"/>
      <c r="AA196" s="54"/>
      <c r="AB196" s="6"/>
      <c r="AC196" s="6"/>
    </row>
    <row r="197" spans="1:29" ht="14.25" thickTop="1" x14ac:dyDescent="0.3">
      <c r="A197" s="284">
        <f>A195+1</f>
        <v>163</v>
      </c>
      <c r="B197" s="103" t="s">
        <v>255</v>
      </c>
      <c r="C197" s="211" t="s">
        <v>256</v>
      </c>
      <c r="D197" s="285">
        <v>278</v>
      </c>
      <c r="E197" s="369"/>
      <c r="F197" s="370"/>
      <c r="G197" s="270">
        <f>[1]레인보우코리아!L197</f>
        <v>0</v>
      </c>
      <c r="H197" s="59">
        <f>[1]신세계!L197+[1]홈앤!K197+[1]롯데!L197+[1]현대!K197+[1]GS!L197+[1]CJ!L197</f>
        <v>0</v>
      </c>
      <c r="I197" s="371"/>
      <c r="J197" s="371"/>
      <c r="K197" s="370">
        <f>'[1]사무실(B)'!H197</f>
        <v>0</v>
      </c>
      <c r="L197" s="372">
        <f>'[1]사무실(B)'!I197</f>
        <v>0</v>
      </c>
      <c r="M197" s="213"/>
      <c r="N197" s="371"/>
      <c r="O197" s="371"/>
      <c r="P197" s="371"/>
      <c r="Q197" s="371">
        <v>4</v>
      </c>
      <c r="R197" s="371"/>
      <c r="S197" s="371"/>
      <c r="T197" s="371"/>
      <c r="U197" s="371"/>
      <c r="V197" s="371"/>
      <c r="W197" s="120">
        <f>[1]신세계!G197+[1]홈앤!F197+[1]롯데!G197+[1]현대!F197+[1]GS!G197+[1]CJ!G197</f>
        <v>0</v>
      </c>
      <c r="X197" s="187">
        <f t="shared" si="45"/>
        <v>274</v>
      </c>
      <c r="Y197" s="231"/>
      <c r="AA197" s="54"/>
    </row>
    <row r="198" spans="1:29" x14ac:dyDescent="0.3">
      <c r="A198" s="362">
        <f t="shared" si="49"/>
        <v>164</v>
      </c>
      <c r="B198" s="136" t="s">
        <v>255</v>
      </c>
      <c r="C198" s="217" t="s">
        <v>257</v>
      </c>
      <c r="D198" s="296">
        <v>0</v>
      </c>
      <c r="E198" s="317"/>
      <c r="F198" s="318"/>
      <c r="G198" s="270">
        <f>[1]레인보우코리아!L198</f>
        <v>0</v>
      </c>
      <c r="H198" s="59">
        <f>[1]신세계!L198+[1]홈앤!K198+[1]롯데!L198+[1]현대!K198+[1]GS!L198+[1]CJ!L198</f>
        <v>0</v>
      </c>
      <c r="I198" s="298"/>
      <c r="J198" s="298"/>
      <c r="K198" s="318">
        <f>'[1]사무실(B)'!H198</f>
        <v>0</v>
      </c>
      <c r="L198" s="376">
        <f>'[1]사무실(B)'!I198</f>
        <v>0</v>
      </c>
      <c r="M198" s="317"/>
      <c r="N198" s="298"/>
      <c r="O198" s="298"/>
      <c r="P198" s="298"/>
      <c r="Q198" s="298">
        <v>0</v>
      </c>
      <c r="R198" s="298"/>
      <c r="S198" s="298"/>
      <c r="T198" s="298"/>
      <c r="U198" s="298"/>
      <c r="V198" s="298"/>
      <c r="W198" s="64">
        <f>[1]신세계!G198+[1]홈앤!F198+[1]롯데!G198+[1]현대!F198+[1]GS!G198+[1]CJ!G198</f>
        <v>0</v>
      </c>
      <c r="X198" s="187">
        <f t="shared" si="45"/>
        <v>0</v>
      </c>
      <c r="Y198" s="244"/>
      <c r="AA198" s="54"/>
    </row>
    <row r="199" spans="1:29" s="391" customFormat="1" ht="14.25" thickBot="1" x14ac:dyDescent="0.35">
      <c r="A199" s="397"/>
      <c r="B199" s="398" t="s">
        <v>255</v>
      </c>
      <c r="C199" s="399" t="s">
        <v>258</v>
      </c>
      <c r="D199" s="400">
        <v>278</v>
      </c>
      <c r="E199" s="381">
        <f>SUM(E197:E198)</f>
        <v>0</v>
      </c>
      <c r="F199" s="382"/>
      <c r="G199" s="383">
        <f>SUM(G197:G198)</f>
        <v>0</v>
      </c>
      <c r="H199" s="383">
        <f>SUM(H197:H198)</f>
        <v>0</v>
      </c>
      <c r="I199" s="382">
        <f>SUM(I197:I198)</f>
        <v>0</v>
      </c>
      <c r="J199" s="382">
        <f t="shared" ref="J199:X199" si="53">SUM(J197:J198)</f>
        <v>0</v>
      </c>
      <c r="K199" s="384">
        <f>SUM(K197:K198)</f>
        <v>0</v>
      </c>
      <c r="L199" s="385">
        <f t="shared" si="53"/>
        <v>0</v>
      </c>
      <c r="M199" s="386">
        <f>SUM(M197:M198)</f>
        <v>0</v>
      </c>
      <c r="N199" s="384">
        <f t="shared" si="53"/>
        <v>0</v>
      </c>
      <c r="O199" s="384">
        <f t="shared" si="53"/>
        <v>0</v>
      </c>
      <c r="P199" s="384">
        <f t="shared" si="53"/>
        <v>0</v>
      </c>
      <c r="Q199" s="384">
        <v>4</v>
      </c>
      <c r="R199" s="384">
        <f t="shared" si="53"/>
        <v>0</v>
      </c>
      <c r="S199" s="384">
        <f t="shared" si="53"/>
        <v>0</v>
      </c>
      <c r="T199" s="384">
        <f t="shared" si="53"/>
        <v>0</v>
      </c>
      <c r="U199" s="384">
        <f t="shared" si="53"/>
        <v>0</v>
      </c>
      <c r="V199" s="384">
        <f t="shared" si="53"/>
        <v>0</v>
      </c>
      <c r="W199" s="388">
        <f t="shared" si="53"/>
        <v>0</v>
      </c>
      <c r="X199" s="389">
        <f t="shared" si="53"/>
        <v>274</v>
      </c>
      <c r="Y199" s="253"/>
      <c r="AA199" s="54"/>
      <c r="AB199" s="6"/>
      <c r="AC199" s="6"/>
    </row>
    <row r="200" spans="1:29" ht="14.25" thickTop="1" x14ac:dyDescent="0.3">
      <c r="A200" s="367">
        <f>A198+1</f>
        <v>165</v>
      </c>
      <c r="B200" s="144" t="s">
        <v>259</v>
      </c>
      <c r="C200" s="347" t="s">
        <v>260</v>
      </c>
      <c r="D200" s="368">
        <v>0</v>
      </c>
      <c r="E200" s="369"/>
      <c r="F200" s="370"/>
      <c r="G200" s="270">
        <f>[1]레인보우코리아!L200</f>
        <v>0</v>
      </c>
      <c r="H200" s="59">
        <f>[1]신세계!L200+[1]홈앤!K200+[1]롯데!L200+[1]현대!K200+[1]GS!L200+[1]CJ!L200</f>
        <v>0</v>
      </c>
      <c r="I200" s="371"/>
      <c r="J200" s="371"/>
      <c r="K200" s="370">
        <f>'[1]사무실(B)'!H200</f>
        <v>0</v>
      </c>
      <c r="L200" s="372">
        <f>'[1]사무실(B)'!I200</f>
        <v>0</v>
      </c>
      <c r="M200" s="213"/>
      <c r="N200" s="50"/>
      <c r="O200" s="371"/>
      <c r="P200" s="371"/>
      <c r="Q200" s="371">
        <v>0</v>
      </c>
      <c r="R200" s="371"/>
      <c r="S200" s="371"/>
      <c r="T200" s="371"/>
      <c r="U200" s="371"/>
      <c r="V200" s="371"/>
      <c r="W200" s="120">
        <f>[1]신세계!G200+[1]홈앤!F200+[1]롯데!G200+[1]현대!F200+[1]GS!G200+[1]CJ!G200</f>
        <v>0</v>
      </c>
      <c r="X200" s="187">
        <f t="shared" ref="X200:X263" si="54">D200+E200+F200+H200+G200+I200+J200+K200+L200-M200-N200-O200-P200-Q200-R200-T200-U200-V200-W200-S200</f>
        <v>0</v>
      </c>
      <c r="Y200" s="231"/>
      <c r="AA200" s="54"/>
    </row>
    <row r="201" spans="1:29" x14ac:dyDescent="0.3">
      <c r="A201" s="374">
        <f t="shared" ref="A201:A208" si="55">A200+1</f>
        <v>166</v>
      </c>
      <c r="B201" s="73" t="s">
        <v>259</v>
      </c>
      <c r="C201" s="222" t="s">
        <v>261</v>
      </c>
      <c r="D201" s="313">
        <v>0</v>
      </c>
      <c r="E201" s="314"/>
      <c r="F201" s="292"/>
      <c r="G201" s="270">
        <f>[1]레인보우코리아!L201</f>
        <v>0</v>
      </c>
      <c r="H201" s="59">
        <f>[1]신세계!L201+[1]홈앤!K201+[1]롯데!L201+[1]현대!K201+[1]GS!L201+[1]CJ!L201</f>
        <v>0</v>
      </c>
      <c r="I201" s="199"/>
      <c r="J201" s="199"/>
      <c r="K201" s="292">
        <f>'[1]사무실(B)'!H201</f>
        <v>0</v>
      </c>
      <c r="L201" s="294">
        <f>'[1]사무실(B)'!I201</f>
        <v>0</v>
      </c>
      <c r="M201" s="216"/>
      <c r="N201" s="63"/>
      <c r="O201" s="199"/>
      <c r="P201" s="199"/>
      <c r="Q201" s="199">
        <v>0</v>
      </c>
      <c r="R201" s="199"/>
      <c r="S201" s="199"/>
      <c r="T201" s="199"/>
      <c r="U201" s="199"/>
      <c r="V201" s="199"/>
      <c r="W201" s="64">
        <f>[1]신세계!G201+[1]홈앤!F201+[1]롯데!G201+[1]현대!F201+[1]GS!G201+[1]CJ!G201</f>
        <v>0</v>
      </c>
      <c r="X201" s="187">
        <f t="shared" si="54"/>
        <v>0</v>
      </c>
      <c r="Y201" s="232"/>
      <c r="AA201" s="54"/>
    </row>
    <row r="202" spans="1:29" x14ac:dyDescent="0.3">
      <c r="A202" s="374">
        <f t="shared" si="55"/>
        <v>167</v>
      </c>
      <c r="B202" s="73" t="s">
        <v>262</v>
      </c>
      <c r="C202" s="222" t="s">
        <v>263</v>
      </c>
      <c r="D202" s="313">
        <v>191</v>
      </c>
      <c r="E202" s="314"/>
      <c r="F202" s="292"/>
      <c r="G202" s="270">
        <f>[1]레인보우코리아!L202</f>
        <v>0</v>
      </c>
      <c r="H202" s="59">
        <f>[1]신세계!L202+[1]홈앤!K202+[1]롯데!L202+[1]현대!K202+[1]GS!L202+[1]CJ!L202</f>
        <v>0</v>
      </c>
      <c r="I202" s="199"/>
      <c r="J202" s="199"/>
      <c r="K202" s="292">
        <f>'[1]사무실(B)'!H202</f>
        <v>0</v>
      </c>
      <c r="L202" s="294">
        <f>'[1]사무실(B)'!I202</f>
        <v>0</v>
      </c>
      <c r="M202" s="216"/>
      <c r="N202" s="63"/>
      <c r="O202" s="199"/>
      <c r="P202" s="199"/>
      <c r="Q202" s="199">
        <v>28</v>
      </c>
      <c r="R202" s="199"/>
      <c r="S202" s="199"/>
      <c r="T202" s="199"/>
      <c r="U202" s="199">
        <v>60</v>
      </c>
      <c r="V202" s="63"/>
      <c r="W202" s="64">
        <f>[1]신세계!G202+[1]홈앤!F202+[1]롯데!G202+[1]현대!F202+[1]GS!G202+[1]CJ!G202</f>
        <v>0</v>
      </c>
      <c r="X202" s="187">
        <f t="shared" si="54"/>
        <v>103</v>
      </c>
      <c r="Y202" s="232"/>
      <c r="AA202" s="54"/>
    </row>
    <row r="203" spans="1:29" x14ac:dyDescent="0.3">
      <c r="A203" s="374">
        <f t="shared" si="55"/>
        <v>168</v>
      </c>
      <c r="B203" s="73" t="s">
        <v>264</v>
      </c>
      <c r="C203" s="222" t="s">
        <v>265</v>
      </c>
      <c r="D203" s="313">
        <v>0</v>
      </c>
      <c r="E203" s="314"/>
      <c r="F203" s="292"/>
      <c r="G203" s="270">
        <f>[1]레인보우코리아!L203</f>
        <v>0</v>
      </c>
      <c r="H203" s="59">
        <f>[1]신세계!L203+[1]홈앤!K203+[1]롯데!L203+[1]현대!K203+[1]GS!L203+[1]CJ!L203</f>
        <v>0</v>
      </c>
      <c r="I203" s="199"/>
      <c r="J203" s="199"/>
      <c r="K203" s="292">
        <f>'[1]사무실(B)'!H203</f>
        <v>0</v>
      </c>
      <c r="L203" s="294">
        <f>'[1]사무실(B)'!I203</f>
        <v>0</v>
      </c>
      <c r="M203" s="216"/>
      <c r="N203" s="63"/>
      <c r="O203" s="199"/>
      <c r="P203" s="199"/>
      <c r="Q203" s="199">
        <v>0</v>
      </c>
      <c r="R203" s="199"/>
      <c r="S203" s="199"/>
      <c r="T203" s="199"/>
      <c r="U203" s="199"/>
      <c r="V203" s="63"/>
      <c r="W203" s="64">
        <f>[1]신세계!G203+[1]홈앤!F203+[1]롯데!G203+[1]현대!F203+[1]GS!G203+[1]CJ!G203</f>
        <v>0</v>
      </c>
      <c r="X203" s="187">
        <f t="shared" si="54"/>
        <v>0</v>
      </c>
      <c r="Y203" s="232"/>
      <c r="AA203" s="54"/>
    </row>
    <row r="204" spans="1:29" x14ac:dyDescent="0.3">
      <c r="A204" s="374">
        <f t="shared" si="55"/>
        <v>169</v>
      </c>
      <c r="B204" s="73" t="s">
        <v>264</v>
      </c>
      <c r="C204" s="222" t="s">
        <v>266</v>
      </c>
      <c r="D204" s="313">
        <v>0</v>
      </c>
      <c r="E204" s="314"/>
      <c r="F204" s="292"/>
      <c r="G204" s="270">
        <f>[1]레인보우코리아!L204</f>
        <v>0</v>
      </c>
      <c r="H204" s="59">
        <f>[1]신세계!L204+[1]홈앤!K204+[1]롯데!L204+[1]현대!K204+[1]GS!L204+[1]CJ!L204</f>
        <v>0</v>
      </c>
      <c r="I204" s="199"/>
      <c r="J204" s="199"/>
      <c r="K204" s="292">
        <f>'[1]사무실(B)'!H204</f>
        <v>0</v>
      </c>
      <c r="L204" s="294">
        <f>'[1]사무실(B)'!I204</f>
        <v>0</v>
      </c>
      <c r="M204" s="216"/>
      <c r="N204" s="63"/>
      <c r="O204" s="199"/>
      <c r="P204" s="199"/>
      <c r="Q204" s="199">
        <v>0</v>
      </c>
      <c r="R204" s="199"/>
      <c r="S204" s="199"/>
      <c r="T204" s="199"/>
      <c r="U204" s="199"/>
      <c r="V204" s="63"/>
      <c r="W204" s="64">
        <f>[1]신세계!G204+[1]홈앤!F204+[1]롯데!G204+[1]현대!F204+[1]GS!G204+[1]CJ!G204</f>
        <v>0</v>
      </c>
      <c r="X204" s="187">
        <f t="shared" si="54"/>
        <v>0</v>
      </c>
      <c r="Y204" s="232"/>
      <c r="AA204" s="54"/>
    </row>
    <row r="205" spans="1:29" x14ac:dyDescent="0.3">
      <c r="A205" s="374">
        <f t="shared" si="55"/>
        <v>170</v>
      </c>
      <c r="B205" s="73" t="s">
        <v>264</v>
      </c>
      <c r="C205" s="222" t="s">
        <v>267</v>
      </c>
      <c r="D205" s="313">
        <v>280</v>
      </c>
      <c r="E205" s="314"/>
      <c r="F205" s="292"/>
      <c r="G205" s="270">
        <f>[1]레인보우코리아!L205</f>
        <v>0</v>
      </c>
      <c r="H205" s="59">
        <f>[1]신세계!L205+[1]홈앤!K205+[1]롯데!L205+[1]현대!K205+[1]GS!L205+[1]CJ!L205</f>
        <v>0</v>
      </c>
      <c r="I205" s="199"/>
      <c r="J205" s="199"/>
      <c r="K205" s="292">
        <f>'[1]사무실(B)'!H205</f>
        <v>0</v>
      </c>
      <c r="L205" s="294">
        <f>'[1]사무실(B)'!I205</f>
        <v>0</v>
      </c>
      <c r="M205" s="216"/>
      <c r="N205" s="63"/>
      <c r="O205" s="199"/>
      <c r="P205" s="199"/>
      <c r="Q205" s="199">
        <v>11</v>
      </c>
      <c r="R205" s="199"/>
      <c r="S205" s="199"/>
      <c r="T205" s="199"/>
      <c r="U205" s="63"/>
      <c r="V205" s="63"/>
      <c r="W205" s="64">
        <f>[1]신세계!G205+[1]홈앤!F205+[1]롯데!G205+[1]현대!F205+[1]GS!G205+[1]CJ!G205</f>
        <v>0</v>
      </c>
      <c r="X205" s="187">
        <f t="shared" si="54"/>
        <v>269</v>
      </c>
      <c r="Y205" s="232"/>
      <c r="AA205" s="54"/>
    </row>
    <row r="206" spans="1:29" x14ac:dyDescent="0.3">
      <c r="A206" s="374">
        <f t="shared" si="55"/>
        <v>171</v>
      </c>
      <c r="B206" s="73" t="s">
        <v>264</v>
      </c>
      <c r="C206" s="222" t="s">
        <v>268</v>
      </c>
      <c r="D206" s="313">
        <v>0</v>
      </c>
      <c r="E206" s="314"/>
      <c r="F206" s="292"/>
      <c r="G206" s="270">
        <f>[1]레인보우코리아!L206</f>
        <v>0</v>
      </c>
      <c r="H206" s="59">
        <f>[1]신세계!L206+[1]홈앤!K206+[1]롯데!L206+[1]현대!K206+[1]GS!L206+[1]CJ!L206</f>
        <v>0</v>
      </c>
      <c r="I206" s="199"/>
      <c r="J206" s="199"/>
      <c r="K206" s="292">
        <f>'[1]사무실(B)'!H206</f>
        <v>0</v>
      </c>
      <c r="L206" s="294">
        <f>'[1]사무실(B)'!I206</f>
        <v>0</v>
      </c>
      <c r="M206" s="216"/>
      <c r="N206" s="63"/>
      <c r="O206" s="199"/>
      <c r="P206" s="199"/>
      <c r="Q206" s="199">
        <v>0</v>
      </c>
      <c r="R206" s="199"/>
      <c r="S206" s="199"/>
      <c r="T206" s="199"/>
      <c r="U206" s="199"/>
      <c r="V206" s="63"/>
      <c r="W206" s="64">
        <f>[1]신세계!G206+[1]홈앤!F206+[1]롯데!G206+[1]현대!F206+[1]GS!G206+[1]CJ!G206</f>
        <v>0</v>
      </c>
      <c r="X206" s="187">
        <f t="shared" si="54"/>
        <v>0</v>
      </c>
      <c r="Y206" s="232"/>
      <c r="AA206" s="54"/>
    </row>
    <row r="207" spans="1:29" x14ac:dyDescent="0.3">
      <c r="A207" s="374">
        <f t="shared" si="55"/>
        <v>172</v>
      </c>
      <c r="B207" s="73" t="s">
        <v>264</v>
      </c>
      <c r="C207" s="222" t="s">
        <v>269</v>
      </c>
      <c r="D207" s="313">
        <v>0</v>
      </c>
      <c r="E207" s="314"/>
      <c r="F207" s="292"/>
      <c r="G207" s="270">
        <f>[1]레인보우코리아!L207</f>
        <v>0</v>
      </c>
      <c r="H207" s="59">
        <f>[1]신세계!L207+[1]홈앤!K207+[1]롯데!L207+[1]현대!K207+[1]GS!L207+[1]CJ!L207</f>
        <v>0</v>
      </c>
      <c r="I207" s="199"/>
      <c r="J207" s="199"/>
      <c r="K207" s="292">
        <f>'[1]사무실(B)'!H207</f>
        <v>0</v>
      </c>
      <c r="L207" s="294">
        <f>'[1]사무실(B)'!I207</f>
        <v>0</v>
      </c>
      <c r="M207" s="216"/>
      <c r="N207" s="63"/>
      <c r="O207" s="199"/>
      <c r="P207" s="199"/>
      <c r="Q207" s="199">
        <v>0</v>
      </c>
      <c r="R207" s="199"/>
      <c r="S207" s="199"/>
      <c r="T207" s="199"/>
      <c r="U207" s="199"/>
      <c r="V207" s="63"/>
      <c r="W207" s="64">
        <f>[1]신세계!G207+[1]홈앤!F207+[1]롯데!G207+[1]현대!F207+[1]GS!G207+[1]CJ!G207</f>
        <v>0</v>
      </c>
      <c r="X207" s="187">
        <f t="shared" si="54"/>
        <v>0</v>
      </c>
      <c r="Y207" s="232"/>
      <c r="AA207" s="54"/>
    </row>
    <row r="208" spans="1:29" x14ac:dyDescent="0.3">
      <c r="A208" s="375">
        <f t="shared" si="55"/>
        <v>173</v>
      </c>
      <c r="B208" s="124" t="s">
        <v>264</v>
      </c>
      <c r="C208" s="274" t="s">
        <v>270</v>
      </c>
      <c r="D208" s="316">
        <v>255</v>
      </c>
      <c r="E208" s="317"/>
      <c r="F208" s="318"/>
      <c r="G208" s="270">
        <f>[1]레인보우코리아!L208</f>
        <v>0</v>
      </c>
      <c r="H208" s="59">
        <f>[1]신세계!L208+[1]홈앤!K208+[1]롯데!L208+[1]현대!K208+[1]GS!L208+[1]CJ!L208</f>
        <v>0</v>
      </c>
      <c r="I208" s="298"/>
      <c r="J208" s="298"/>
      <c r="K208" s="318">
        <f>'[1]사무실(B)'!H208</f>
        <v>0</v>
      </c>
      <c r="L208" s="376">
        <f>'[1]사무실(B)'!I208</f>
        <v>0</v>
      </c>
      <c r="M208" s="218"/>
      <c r="N208" s="130"/>
      <c r="O208" s="298"/>
      <c r="P208" s="298"/>
      <c r="Q208" s="298">
        <v>0</v>
      </c>
      <c r="R208" s="298"/>
      <c r="S208" s="298"/>
      <c r="T208" s="298"/>
      <c r="U208" s="298"/>
      <c r="V208" s="130"/>
      <c r="W208" s="64">
        <f>[1]신세계!G208+[1]홈앤!F208+[1]롯데!G208+[1]현대!F208+[1]GS!G208+[1]CJ!G208</f>
        <v>0</v>
      </c>
      <c r="X208" s="187">
        <f t="shared" si="54"/>
        <v>255</v>
      </c>
      <c r="Y208" s="244"/>
      <c r="AA208" s="54"/>
    </row>
    <row r="209" spans="1:29" s="391" customFormat="1" ht="14.25" thickBot="1" x14ac:dyDescent="0.35">
      <c r="A209" s="377"/>
      <c r="B209" s="378" t="s">
        <v>264</v>
      </c>
      <c r="C209" s="379" t="s">
        <v>271</v>
      </c>
      <c r="D209" s="380">
        <v>726</v>
      </c>
      <c r="E209" s="381">
        <f>SUM(E200:E208)</f>
        <v>0</v>
      </c>
      <c r="F209" s="382"/>
      <c r="G209" s="383">
        <f>SUM(G200:G208)</f>
        <v>0</v>
      </c>
      <c r="H209" s="383">
        <f>SUM(H200:H208)</f>
        <v>0</v>
      </c>
      <c r="I209" s="382">
        <f>SUM(I200:I208)</f>
        <v>0</v>
      </c>
      <c r="J209" s="384">
        <f t="shared" ref="J209:X209" si="56">SUM(J200:J208)</f>
        <v>0</v>
      </c>
      <c r="K209" s="384">
        <f>SUM(K200:K208)</f>
        <v>0</v>
      </c>
      <c r="L209" s="385">
        <f t="shared" si="56"/>
        <v>0</v>
      </c>
      <c r="M209" s="386">
        <f t="shared" si="56"/>
        <v>0</v>
      </c>
      <c r="N209" s="384">
        <f t="shared" si="56"/>
        <v>0</v>
      </c>
      <c r="O209" s="384">
        <f t="shared" si="56"/>
        <v>0</v>
      </c>
      <c r="P209" s="384">
        <f t="shared" si="56"/>
        <v>0</v>
      </c>
      <c r="Q209" s="384">
        <v>39</v>
      </c>
      <c r="R209" s="384">
        <f t="shared" si="56"/>
        <v>0</v>
      </c>
      <c r="S209" s="384">
        <f t="shared" si="56"/>
        <v>0</v>
      </c>
      <c r="T209" s="384">
        <f t="shared" si="56"/>
        <v>0</v>
      </c>
      <c r="U209" s="384">
        <f>SUM(U200:U208)</f>
        <v>60</v>
      </c>
      <c r="V209" s="384">
        <f t="shared" si="56"/>
        <v>0</v>
      </c>
      <c r="W209" s="388">
        <f t="shared" si="56"/>
        <v>0</v>
      </c>
      <c r="X209" s="389">
        <f t="shared" si="56"/>
        <v>627</v>
      </c>
      <c r="Y209" s="253"/>
      <c r="AA209" s="54"/>
      <c r="AB209" s="6"/>
      <c r="AC209" s="6"/>
    </row>
    <row r="210" spans="1:29" ht="14.25" thickTop="1" x14ac:dyDescent="0.3">
      <c r="A210" s="284">
        <f>A208+1</f>
        <v>174</v>
      </c>
      <c r="B210" s="103" t="s">
        <v>13</v>
      </c>
      <c r="C210" s="211" t="s">
        <v>272</v>
      </c>
      <c r="D210" s="285">
        <v>6</v>
      </c>
      <c r="E210" s="369"/>
      <c r="F210" s="370"/>
      <c r="G210" s="270">
        <f>[1]레인보우코리아!L210</f>
        <v>0</v>
      </c>
      <c r="H210" s="59">
        <f>[1]신세계!L210+[1]홈앤!K210+[1]롯데!L210+[1]현대!K210+[1]GS!L210+[1]CJ!L210</f>
        <v>0</v>
      </c>
      <c r="I210" s="371"/>
      <c r="J210" s="371"/>
      <c r="K210" s="370">
        <f>'[1]사무실(B)'!H210</f>
        <v>0</v>
      </c>
      <c r="L210" s="372">
        <f>'[1]사무실(B)'!I210</f>
        <v>0</v>
      </c>
      <c r="M210" s="369"/>
      <c r="N210" s="371"/>
      <c r="O210" s="371"/>
      <c r="P210" s="371"/>
      <c r="Q210" s="371">
        <v>0</v>
      </c>
      <c r="R210" s="371"/>
      <c r="S210" s="371"/>
      <c r="T210" s="371"/>
      <c r="U210" s="371"/>
      <c r="V210" s="50"/>
      <c r="W210" s="64">
        <f>[1]신세계!G210+[1]홈앤!F210+[1]롯데!G210+[1]현대!F210+[1]GS!G210+[1]CJ!G210</f>
        <v>0</v>
      </c>
      <c r="X210" s="187">
        <f t="shared" si="54"/>
        <v>6</v>
      </c>
      <c r="Y210" s="167"/>
      <c r="AA210" s="54"/>
    </row>
    <row r="211" spans="1:29" x14ac:dyDescent="0.3">
      <c r="A211" s="289">
        <f t="shared" ref="A211:A265" si="57">A210+1</f>
        <v>175</v>
      </c>
      <c r="B211" s="39" t="s">
        <v>13</v>
      </c>
      <c r="C211" s="215" t="s">
        <v>273</v>
      </c>
      <c r="D211" s="290">
        <v>52</v>
      </c>
      <c r="E211" s="314"/>
      <c r="F211" s="292"/>
      <c r="G211" s="342">
        <f>[1]레인보우코리아!L211</f>
        <v>0</v>
      </c>
      <c r="H211" s="59">
        <f>[1]신세계!L211+[1]홈앤!K211+[1]롯데!L211+[1]현대!K211+[1]GS!L211+[1]CJ!L211</f>
        <v>0</v>
      </c>
      <c r="I211" s="199"/>
      <c r="J211" s="199"/>
      <c r="K211" s="292">
        <f>'[1]사무실(B)'!H211</f>
        <v>0</v>
      </c>
      <c r="L211" s="294">
        <f>'[1]사무실(B)'!I211</f>
        <v>0</v>
      </c>
      <c r="M211" s="314"/>
      <c r="N211" s="199"/>
      <c r="O211" s="199"/>
      <c r="P211" s="199"/>
      <c r="Q211" s="199">
        <v>0</v>
      </c>
      <c r="R211" s="199"/>
      <c r="S211" s="199"/>
      <c r="T211" s="199"/>
      <c r="U211" s="199"/>
      <c r="V211" s="199"/>
      <c r="W211" s="64">
        <f>[1]신세계!G211+[1]홈앤!F211+[1]롯데!G211+[1]현대!F211+[1]GS!G211+[1]CJ!G211</f>
        <v>0</v>
      </c>
      <c r="X211" s="187">
        <f t="shared" si="54"/>
        <v>52</v>
      </c>
      <c r="Y211" s="170"/>
      <c r="AA211" s="54"/>
    </row>
    <row r="212" spans="1:29" x14ac:dyDescent="0.3">
      <c r="A212" s="289">
        <f>A211+1</f>
        <v>176</v>
      </c>
      <c r="B212" s="39" t="s">
        <v>13</v>
      </c>
      <c r="C212" s="215" t="s">
        <v>274</v>
      </c>
      <c r="D212" s="290">
        <v>1733</v>
      </c>
      <c r="E212" s="314"/>
      <c r="F212" s="292"/>
      <c r="G212" s="342">
        <f>[1]레인보우코리아!L212</f>
        <v>0</v>
      </c>
      <c r="H212" s="59">
        <f>[1]신세계!L212+[1]홈앤!K212+[1]롯데!L212+[1]현대!K212+[1]GS!L212+[1]CJ!L212</f>
        <v>0</v>
      </c>
      <c r="I212" s="199"/>
      <c r="J212" s="199"/>
      <c r="K212" s="292">
        <f>'[1]사무실(B)'!H212</f>
        <v>0</v>
      </c>
      <c r="L212" s="294">
        <f>'[1]사무실(B)'!I212</f>
        <v>0</v>
      </c>
      <c r="M212" s="314"/>
      <c r="N212" s="199"/>
      <c r="O212" s="199"/>
      <c r="P212" s="199"/>
      <c r="Q212" s="199">
        <v>0</v>
      </c>
      <c r="R212" s="199"/>
      <c r="S212" s="199"/>
      <c r="T212" s="199"/>
      <c r="U212" s="199"/>
      <c r="V212" s="199"/>
      <c r="W212" s="64">
        <f>[1]신세계!G212+[1]홈앤!F212+[1]롯데!G212+[1]현대!F212+[1]GS!G212+[1]CJ!G212</f>
        <v>0</v>
      </c>
      <c r="X212" s="187">
        <f t="shared" si="54"/>
        <v>1733</v>
      </c>
      <c r="Y212" s="170"/>
      <c r="AA212" s="54"/>
    </row>
    <row r="213" spans="1:29" x14ac:dyDescent="0.3">
      <c r="A213" s="289">
        <f>A212+1</f>
        <v>177</v>
      </c>
      <c r="B213" s="39" t="s">
        <v>13</v>
      </c>
      <c r="C213" s="215" t="s">
        <v>275</v>
      </c>
      <c r="D213" s="290">
        <v>56</v>
      </c>
      <c r="E213" s="314"/>
      <c r="F213" s="292"/>
      <c r="G213" s="342">
        <f>[1]레인보우코리아!L213</f>
        <v>0</v>
      </c>
      <c r="H213" s="59">
        <f>[1]신세계!L213+[1]홈앤!K213+[1]롯데!L213+[1]현대!K213+[1]GS!L213+[1]CJ!L213</f>
        <v>0</v>
      </c>
      <c r="I213" s="199"/>
      <c r="J213" s="199"/>
      <c r="K213" s="292">
        <f>'[1]사무실(B)'!H213</f>
        <v>0</v>
      </c>
      <c r="L213" s="294">
        <f>'[1]사무실(B)'!I213</f>
        <v>0</v>
      </c>
      <c r="M213" s="314"/>
      <c r="N213" s="199"/>
      <c r="O213" s="199"/>
      <c r="P213" s="199"/>
      <c r="Q213" s="199">
        <v>0</v>
      </c>
      <c r="R213" s="199"/>
      <c r="S213" s="199"/>
      <c r="T213" s="199"/>
      <c r="U213" s="199"/>
      <c r="V213" s="199"/>
      <c r="W213" s="64">
        <f>[1]신세계!G213+[1]홈앤!F213+[1]롯데!G213+[1]현대!F213+[1]GS!G213+[1]CJ!G213</f>
        <v>0</v>
      </c>
      <c r="X213" s="187">
        <f t="shared" si="54"/>
        <v>56</v>
      </c>
      <c r="Y213" s="170"/>
      <c r="AA213" s="54"/>
    </row>
    <row r="214" spans="1:29" x14ac:dyDescent="0.3">
      <c r="A214" s="289">
        <f t="shared" si="57"/>
        <v>178</v>
      </c>
      <c r="B214" s="39" t="s">
        <v>13</v>
      </c>
      <c r="C214" s="215" t="s">
        <v>276</v>
      </c>
      <c r="D214" s="290">
        <v>247</v>
      </c>
      <c r="E214" s="314"/>
      <c r="F214" s="292"/>
      <c r="G214" s="342">
        <f>[1]레인보우코리아!L214</f>
        <v>0</v>
      </c>
      <c r="H214" s="59">
        <f>[1]신세계!L214+[1]홈앤!K214+[1]롯데!L214+[1]현대!K214+[1]GS!L214+[1]CJ!L214</f>
        <v>0</v>
      </c>
      <c r="I214" s="199"/>
      <c r="J214" s="199"/>
      <c r="K214" s="292">
        <f>'[1]사무실(B)'!H214</f>
        <v>0</v>
      </c>
      <c r="L214" s="294">
        <f>'[1]사무실(B)'!I214</f>
        <v>0</v>
      </c>
      <c r="M214" s="314"/>
      <c r="N214" s="199"/>
      <c r="O214" s="199"/>
      <c r="P214" s="199"/>
      <c r="Q214" s="199">
        <v>0</v>
      </c>
      <c r="R214" s="199"/>
      <c r="S214" s="199"/>
      <c r="T214" s="199"/>
      <c r="U214" s="199"/>
      <c r="V214" s="199"/>
      <c r="W214" s="64">
        <f>[1]신세계!G214+[1]홈앤!F214+[1]롯데!G214+[1]현대!F214+[1]GS!G214+[1]CJ!G214</f>
        <v>0</v>
      </c>
      <c r="X214" s="187">
        <f t="shared" si="54"/>
        <v>247</v>
      </c>
      <c r="Y214" s="170"/>
      <c r="AA214" s="54"/>
    </row>
    <row r="215" spans="1:29" x14ac:dyDescent="0.3">
      <c r="A215" s="289">
        <f t="shared" si="57"/>
        <v>179</v>
      </c>
      <c r="B215" s="39" t="s">
        <v>13</v>
      </c>
      <c r="C215" s="215" t="s">
        <v>277</v>
      </c>
      <c r="D215" s="290">
        <v>51</v>
      </c>
      <c r="E215" s="314"/>
      <c r="F215" s="292"/>
      <c r="G215" s="342">
        <f>[1]레인보우코리아!L215</f>
        <v>0</v>
      </c>
      <c r="H215" s="59">
        <f>[1]신세계!L215+[1]홈앤!K215+[1]롯데!L215+[1]현대!K215+[1]GS!L215+[1]CJ!L215</f>
        <v>0</v>
      </c>
      <c r="I215" s="199"/>
      <c r="J215" s="199"/>
      <c r="K215" s="292">
        <f>'[1]사무실(B)'!H215</f>
        <v>0</v>
      </c>
      <c r="L215" s="294">
        <f>'[1]사무실(B)'!I215</f>
        <v>0</v>
      </c>
      <c r="M215" s="314"/>
      <c r="N215" s="199"/>
      <c r="O215" s="199"/>
      <c r="P215" s="199"/>
      <c r="Q215" s="199">
        <v>0</v>
      </c>
      <c r="R215" s="199"/>
      <c r="S215" s="199"/>
      <c r="T215" s="199"/>
      <c r="U215" s="199"/>
      <c r="V215" s="199"/>
      <c r="W215" s="64">
        <f>[1]신세계!G215+[1]홈앤!F215+[1]롯데!G215+[1]현대!F215+[1]GS!G215+[1]CJ!G215</f>
        <v>0</v>
      </c>
      <c r="X215" s="187">
        <f t="shared" si="54"/>
        <v>51</v>
      </c>
      <c r="Y215" s="170"/>
      <c r="AA215" s="54"/>
    </row>
    <row r="216" spans="1:29" x14ac:dyDescent="0.3">
      <c r="A216" s="289">
        <f t="shared" si="57"/>
        <v>180</v>
      </c>
      <c r="B216" s="39" t="s">
        <v>13</v>
      </c>
      <c r="C216" s="215" t="s">
        <v>278</v>
      </c>
      <c r="D216" s="290">
        <v>117</v>
      </c>
      <c r="E216" s="314"/>
      <c r="F216" s="292"/>
      <c r="G216" s="342">
        <f>[1]레인보우코리아!L216</f>
        <v>0</v>
      </c>
      <c r="H216" s="59">
        <f>[1]신세계!L216+[1]홈앤!K216+[1]롯데!L216+[1]현대!K216+[1]GS!L216+[1]CJ!L216</f>
        <v>0</v>
      </c>
      <c r="I216" s="199"/>
      <c r="J216" s="199"/>
      <c r="K216" s="292">
        <f>'[1]사무실(B)'!H216</f>
        <v>0</v>
      </c>
      <c r="L216" s="294">
        <f>'[1]사무실(B)'!I216</f>
        <v>0</v>
      </c>
      <c r="M216" s="216"/>
      <c r="N216" s="199"/>
      <c r="O216" s="199"/>
      <c r="P216" s="199"/>
      <c r="Q216" s="199">
        <v>6</v>
      </c>
      <c r="R216" s="199"/>
      <c r="S216" s="199"/>
      <c r="T216" s="199"/>
      <c r="U216" s="199"/>
      <c r="V216" s="199"/>
      <c r="W216" s="64">
        <f>[1]신세계!G216+[1]홈앤!F216+[1]롯데!G216+[1]현대!F216+[1]GS!G216+[1]CJ!G216</f>
        <v>0</v>
      </c>
      <c r="X216" s="187">
        <f t="shared" si="54"/>
        <v>111</v>
      </c>
      <c r="Y216" s="170"/>
      <c r="AA216" s="54"/>
    </row>
    <row r="217" spans="1:29" x14ac:dyDescent="0.3">
      <c r="A217" s="289">
        <f t="shared" si="57"/>
        <v>181</v>
      </c>
      <c r="B217" s="39" t="s">
        <v>13</v>
      </c>
      <c r="C217" s="215" t="s">
        <v>279</v>
      </c>
      <c r="D217" s="290">
        <v>15</v>
      </c>
      <c r="E217" s="314"/>
      <c r="F217" s="292"/>
      <c r="G217" s="342">
        <f>[1]레인보우코리아!L217</f>
        <v>0</v>
      </c>
      <c r="H217" s="59">
        <f>[1]신세계!L217+[1]홈앤!K217+[1]롯데!L217+[1]현대!K217+[1]GS!L217+[1]CJ!L217</f>
        <v>0</v>
      </c>
      <c r="I217" s="199"/>
      <c r="J217" s="199"/>
      <c r="K217" s="292">
        <f>'[1]사무실(B)'!H217</f>
        <v>0</v>
      </c>
      <c r="L217" s="294">
        <f>'[1]사무실(B)'!I217</f>
        <v>0</v>
      </c>
      <c r="M217" s="216"/>
      <c r="N217" s="199"/>
      <c r="O217" s="199"/>
      <c r="P217" s="199"/>
      <c r="Q217" s="199">
        <v>0</v>
      </c>
      <c r="R217" s="199"/>
      <c r="S217" s="199"/>
      <c r="T217" s="199"/>
      <c r="U217" s="199"/>
      <c r="V217" s="199"/>
      <c r="W217" s="64">
        <f>[1]신세계!G217+[1]홈앤!F217+[1]롯데!G217+[1]현대!F217+[1]GS!G217+[1]CJ!G217</f>
        <v>0</v>
      </c>
      <c r="X217" s="187">
        <f t="shared" si="54"/>
        <v>15</v>
      </c>
      <c r="Y217" s="170"/>
      <c r="AA217" s="54"/>
    </row>
    <row r="218" spans="1:29" x14ac:dyDescent="0.3">
      <c r="A218" s="289">
        <f t="shared" si="57"/>
        <v>182</v>
      </c>
      <c r="B218" s="39" t="s">
        <v>13</v>
      </c>
      <c r="C218" s="215" t="s">
        <v>280</v>
      </c>
      <c r="D218" s="290">
        <v>20</v>
      </c>
      <c r="E218" s="314"/>
      <c r="F218" s="292"/>
      <c r="G218" s="342">
        <f>[1]레인보우코리아!L218</f>
        <v>0</v>
      </c>
      <c r="H218" s="59">
        <f>[1]신세계!L218+[1]홈앤!K218+[1]롯데!L218+[1]현대!K218+[1]GS!L218+[1]CJ!L218</f>
        <v>0</v>
      </c>
      <c r="I218" s="199"/>
      <c r="J218" s="199"/>
      <c r="K218" s="292">
        <f>'[1]사무실(B)'!H218</f>
        <v>0</v>
      </c>
      <c r="L218" s="294">
        <f>'[1]사무실(B)'!I218</f>
        <v>0</v>
      </c>
      <c r="M218" s="216"/>
      <c r="N218" s="199"/>
      <c r="O218" s="199"/>
      <c r="P218" s="199"/>
      <c r="Q218" s="199">
        <v>0</v>
      </c>
      <c r="R218" s="199"/>
      <c r="S218" s="199"/>
      <c r="T218" s="199"/>
      <c r="U218" s="199"/>
      <c r="V218" s="199"/>
      <c r="W218" s="64">
        <f>[1]신세계!G218+[1]홈앤!F218+[1]롯데!G218+[1]현대!F218+[1]GS!G218+[1]CJ!G218</f>
        <v>0</v>
      </c>
      <c r="X218" s="187">
        <f t="shared" si="54"/>
        <v>20</v>
      </c>
      <c r="Y218" s="170"/>
      <c r="AA218" s="54"/>
    </row>
    <row r="219" spans="1:29" x14ac:dyDescent="0.3">
      <c r="A219" s="289">
        <f t="shared" si="57"/>
        <v>183</v>
      </c>
      <c r="B219" s="39" t="s">
        <v>13</v>
      </c>
      <c r="C219" s="215" t="s">
        <v>281</v>
      </c>
      <c r="D219" s="290">
        <v>26</v>
      </c>
      <c r="E219" s="314"/>
      <c r="F219" s="292"/>
      <c r="G219" s="342">
        <f>[1]레인보우코리아!L219</f>
        <v>0</v>
      </c>
      <c r="H219" s="59">
        <f>[1]신세계!L219+[1]홈앤!K219+[1]롯데!L219+[1]현대!K219+[1]GS!L219+[1]CJ!L219</f>
        <v>0</v>
      </c>
      <c r="I219" s="199"/>
      <c r="J219" s="199"/>
      <c r="K219" s="292">
        <f>'[1]사무실(B)'!H219</f>
        <v>0</v>
      </c>
      <c r="L219" s="294">
        <f>'[1]사무실(B)'!I219</f>
        <v>0</v>
      </c>
      <c r="M219" s="216"/>
      <c r="N219" s="199"/>
      <c r="O219" s="199"/>
      <c r="P219" s="199"/>
      <c r="Q219" s="199">
        <v>0</v>
      </c>
      <c r="R219" s="199"/>
      <c r="S219" s="199"/>
      <c r="T219" s="199"/>
      <c r="U219" s="199"/>
      <c r="V219" s="199"/>
      <c r="W219" s="64">
        <f>[1]신세계!G219+[1]홈앤!F219+[1]롯데!G219+[1]현대!F219+[1]GS!G219+[1]CJ!G219</f>
        <v>0</v>
      </c>
      <c r="X219" s="187">
        <f t="shared" si="54"/>
        <v>26</v>
      </c>
      <c r="Y219" s="170"/>
      <c r="AA219" s="54"/>
    </row>
    <row r="220" spans="1:29" x14ac:dyDescent="0.3">
      <c r="A220" s="289">
        <f t="shared" si="57"/>
        <v>184</v>
      </c>
      <c r="B220" s="39" t="s">
        <v>13</v>
      </c>
      <c r="C220" s="215" t="s">
        <v>282</v>
      </c>
      <c r="D220" s="290">
        <v>28</v>
      </c>
      <c r="E220" s="314"/>
      <c r="F220" s="292"/>
      <c r="G220" s="342">
        <f>[1]레인보우코리아!L220</f>
        <v>0</v>
      </c>
      <c r="H220" s="59">
        <f>[1]신세계!L220+[1]홈앤!K220+[1]롯데!L220+[1]현대!K220+[1]GS!L220+[1]CJ!L220</f>
        <v>0</v>
      </c>
      <c r="I220" s="199"/>
      <c r="J220" s="199"/>
      <c r="K220" s="292">
        <f>'[1]사무실(B)'!H220</f>
        <v>0</v>
      </c>
      <c r="L220" s="294">
        <f>'[1]사무실(B)'!I220</f>
        <v>0</v>
      </c>
      <c r="M220" s="216"/>
      <c r="N220" s="199"/>
      <c r="O220" s="199"/>
      <c r="P220" s="199"/>
      <c r="Q220" s="199">
        <v>8</v>
      </c>
      <c r="R220" s="199"/>
      <c r="S220" s="199"/>
      <c r="T220" s="199"/>
      <c r="U220" s="199"/>
      <c r="V220" s="199"/>
      <c r="W220" s="64">
        <f>[1]신세계!G220+[1]홈앤!F220+[1]롯데!G220+[1]현대!F220+[1]GS!G220+[1]CJ!G220</f>
        <v>0</v>
      </c>
      <c r="X220" s="187">
        <f t="shared" si="54"/>
        <v>20</v>
      </c>
      <c r="Y220" s="170"/>
      <c r="AA220" s="54"/>
    </row>
    <row r="221" spans="1:29" x14ac:dyDescent="0.3">
      <c r="A221" s="289">
        <f t="shared" si="57"/>
        <v>185</v>
      </c>
      <c r="B221" s="39" t="s">
        <v>13</v>
      </c>
      <c r="C221" s="215" t="s">
        <v>283</v>
      </c>
      <c r="D221" s="290">
        <v>47</v>
      </c>
      <c r="E221" s="314"/>
      <c r="F221" s="292"/>
      <c r="G221" s="342">
        <f>[1]레인보우코리아!L221</f>
        <v>0</v>
      </c>
      <c r="H221" s="59">
        <f>[1]신세계!L221+[1]홈앤!K221+[1]롯데!L221+[1]현대!K221+[1]GS!L221+[1]CJ!L221</f>
        <v>0</v>
      </c>
      <c r="I221" s="199"/>
      <c r="J221" s="199"/>
      <c r="K221" s="292">
        <f>'[1]사무실(B)'!H221</f>
        <v>0</v>
      </c>
      <c r="L221" s="294">
        <f>'[1]사무실(B)'!I221</f>
        <v>0</v>
      </c>
      <c r="M221" s="216"/>
      <c r="N221" s="199"/>
      <c r="O221" s="199"/>
      <c r="P221" s="199"/>
      <c r="Q221" s="199">
        <v>0</v>
      </c>
      <c r="R221" s="199"/>
      <c r="S221" s="199"/>
      <c r="T221" s="199"/>
      <c r="U221" s="199"/>
      <c r="V221" s="199"/>
      <c r="W221" s="64">
        <f>[1]신세계!G221+[1]홈앤!F221+[1]롯데!G221+[1]현대!F221+[1]GS!G221+[1]CJ!G221</f>
        <v>0</v>
      </c>
      <c r="X221" s="187">
        <f t="shared" si="54"/>
        <v>47</v>
      </c>
      <c r="Y221" s="170"/>
      <c r="AA221" s="54"/>
    </row>
    <row r="222" spans="1:29" x14ac:dyDescent="0.3">
      <c r="A222" s="289">
        <f t="shared" si="57"/>
        <v>186</v>
      </c>
      <c r="B222" s="39" t="s">
        <v>13</v>
      </c>
      <c r="C222" s="215" t="s">
        <v>284</v>
      </c>
      <c r="D222" s="290">
        <v>0</v>
      </c>
      <c r="E222" s="314"/>
      <c r="F222" s="292"/>
      <c r="G222" s="342">
        <f>[1]레인보우코리아!L222</f>
        <v>0</v>
      </c>
      <c r="H222" s="59">
        <f>[1]신세계!L222+[1]홈앤!K222+[1]롯데!L222+[1]현대!K222+[1]GS!L222+[1]CJ!L222</f>
        <v>0</v>
      </c>
      <c r="I222" s="199"/>
      <c r="J222" s="199"/>
      <c r="K222" s="292">
        <f>'[1]사무실(B)'!H222</f>
        <v>0</v>
      </c>
      <c r="L222" s="294">
        <f>'[1]사무실(B)'!I222</f>
        <v>0</v>
      </c>
      <c r="M222" s="216"/>
      <c r="N222" s="199"/>
      <c r="O222" s="199"/>
      <c r="P222" s="199"/>
      <c r="Q222" s="199">
        <v>0</v>
      </c>
      <c r="R222" s="199"/>
      <c r="S222" s="199"/>
      <c r="T222" s="199"/>
      <c r="U222" s="199"/>
      <c r="V222" s="199"/>
      <c r="W222" s="64">
        <f>[1]신세계!G222+[1]홈앤!F222+[1]롯데!G222+[1]현대!F222+[1]GS!G222+[1]CJ!G222</f>
        <v>0</v>
      </c>
      <c r="X222" s="187">
        <f t="shared" si="54"/>
        <v>0</v>
      </c>
      <c r="Y222" s="170"/>
      <c r="AA222" s="54"/>
    </row>
    <row r="223" spans="1:29" x14ac:dyDescent="0.3">
      <c r="A223" s="289">
        <f t="shared" si="57"/>
        <v>187</v>
      </c>
      <c r="B223" s="39" t="s">
        <v>13</v>
      </c>
      <c r="C223" s="215" t="s">
        <v>285</v>
      </c>
      <c r="D223" s="290">
        <v>0</v>
      </c>
      <c r="E223" s="314"/>
      <c r="F223" s="292"/>
      <c r="G223" s="342">
        <f>[1]레인보우코리아!L223</f>
        <v>0</v>
      </c>
      <c r="H223" s="59">
        <f>[1]신세계!L223+[1]홈앤!K223+[1]롯데!L223+[1]현대!K223+[1]GS!L223+[1]CJ!L223</f>
        <v>0</v>
      </c>
      <c r="I223" s="199"/>
      <c r="J223" s="199"/>
      <c r="K223" s="292">
        <f>'[1]사무실(B)'!H223</f>
        <v>0</v>
      </c>
      <c r="L223" s="294">
        <f>'[1]사무실(B)'!I223</f>
        <v>0</v>
      </c>
      <c r="M223" s="216"/>
      <c r="N223" s="199"/>
      <c r="O223" s="199"/>
      <c r="P223" s="199"/>
      <c r="Q223" s="199">
        <v>0</v>
      </c>
      <c r="R223" s="199"/>
      <c r="S223" s="199"/>
      <c r="T223" s="199"/>
      <c r="U223" s="199"/>
      <c r="V223" s="199"/>
      <c r="W223" s="64">
        <f>[1]신세계!G223+[1]홈앤!F223+[1]롯데!G223+[1]현대!F223+[1]GS!G223+[1]CJ!G223</f>
        <v>0</v>
      </c>
      <c r="X223" s="187">
        <f t="shared" si="54"/>
        <v>0</v>
      </c>
      <c r="Y223" s="170"/>
      <c r="AA223" s="54"/>
    </row>
    <row r="224" spans="1:29" x14ac:dyDescent="0.3">
      <c r="A224" s="289">
        <f t="shared" si="57"/>
        <v>188</v>
      </c>
      <c r="B224" s="39" t="s">
        <v>13</v>
      </c>
      <c r="C224" s="215" t="s">
        <v>286</v>
      </c>
      <c r="D224" s="290">
        <v>2</v>
      </c>
      <c r="E224" s="314"/>
      <c r="F224" s="292"/>
      <c r="G224" s="342">
        <f>[1]레인보우코리아!L224</f>
        <v>0</v>
      </c>
      <c r="H224" s="59">
        <f>[1]신세계!L224+[1]홈앤!K224+[1]롯데!L224+[1]현대!K224+[1]GS!L224+[1]CJ!L224</f>
        <v>0</v>
      </c>
      <c r="I224" s="199"/>
      <c r="J224" s="199"/>
      <c r="K224" s="292">
        <f>'[1]사무실(B)'!H224</f>
        <v>0</v>
      </c>
      <c r="L224" s="294">
        <f>'[1]사무실(B)'!I224</f>
        <v>0</v>
      </c>
      <c r="M224" s="216"/>
      <c r="N224" s="199"/>
      <c r="O224" s="199"/>
      <c r="P224" s="199"/>
      <c r="Q224" s="199">
        <v>0</v>
      </c>
      <c r="R224" s="199"/>
      <c r="S224" s="199"/>
      <c r="T224" s="199"/>
      <c r="U224" s="199"/>
      <c r="V224" s="199"/>
      <c r="W224" s="64">
        <f>[1]신세계!G224+[1]홈앤!F224+[1]롯데!G224+[1]현대!F224+[1]GS!G224+[1]CJ!G224</f>
        <v>0</v>
      </c>
      <c r="X224" s="187">
        <f t="shared" si="54"/>
        <v>2</v>
      </c>
      <c r="Y224" s="170"/>
      <c r="AA224" s="54"/>
    </row>
    <row r="225" spans="1:27" x14ac:dyDescent="0.3">
      <c r="A225" s="289">
        <f t="shared" si="57"/>
        <v>189</v>
      </c>
      <c r="B225" s="39" t="s">
        <v>13</v>
      </c>
      <c r="C225" s="215" t="s">
        <v>287</v>
      </c>
      <c r="D225" s="290">
        <v>2</v>
      </c>
      <c r="E225" s="314"/>
      <c r="F225" s="292"/>
      <c r="G225" s="342">
        <f>[1]레인보우코리아!L225</f>
        <v>0</v>
      </c>
      <c r="H225" s="59">
        <f>[1]신세계!L225+[1]홈앤!K225+[1]롯데!L225+[1]현대!K225+[1]GS!L225+[1]CJ!L225</f>
        <v>0</v>
      </c>
      <c r="I225" s="199"/>
      <c r="J225" s="199"/>
      <c r="K225" s="292">
        <f>'[1]사무실(B)'!H225</f>
        <v>0</v>
      </c>
      <c r="L225" s="294">
        <f>'[1]사무실(B)'!I225</f>
        <v>0</v>
      </c>
      <c r="M225" s="216"/>
      <c r="N225" s="199"/>
      <c r="O225" s="199"/>
      <c r="P225" s="199"/>
      <c r="Q225" s="199">
        <v>0</v>
      </c>
      <c r="R225" s="199"/>
      <c r="S225" s="199"/>
      <c r="T225" s="199"/>
      <c r="U225" s="199"/>
      <c r="V225" s="199"/>
      <c r="W225" s="64">
        <f>[1]신세계!G225+[1]홈앤!F225+[1]롯데!G225+[1]현대!F225+[1]GS!G225+[1]CJ!G225</f>
        <v>0</v>
      </c>
      <c r="X225" s="187">
        <f t="shared" si="54"/>
        <v>2</v>
      </c>
      <c r="Y225" s="170"/>
      <c r="AA225" s="54"/>
    </row>
    <row r="226" spans="1:27" x14ac:dyDescent="0.3">
      <c r="A226" s="289">
        <f t="shared" si="57"/>
        <v>190</v>
      </c>
      <c r="B226" s="39" t="s">
        <v>13</v>
      </c>
      <c r="C226" s="215" t="s">
        <v>288</v>
      </c>
      <c r="D226" s="290">
        <v>21</v>
      </c>
      <c r="E226" s="314"/>
      <c r="F226" s="292"/>
      <c r="G226" s="342">
        <f>[1]레인보우코리아!L226</f>
        <v>0</v>
      </c>
      <c r="H226" s="59">
        <f>[1]신세계!L226+[1]홈앤!K226+[1]롯데!L226+[1]현대!K226+[1]GS!L226+[1]CJ!L226</f>
        <v>0</v>
      </c>
      <c r="I226" s="199"/>
      <c r="J226" s="199"/>
      <c r="K226" s="292">
        <f>'[1]사무실(B)'!H226</f>
        <v>0</v>
      </c>
      <c r="L226" s="294">
        <f>'[1]사무실(B)'!I226</f>
        <v>0</v>
      </c>
      <c r="M226" s="216"/>
      <c r="N226" s="199"/>
      <c r="O226" s="199"/>
      <c r="P226" s="199"/>
      <c r="Q226" s="199">
        <v>0</v>
      </c>
      <c r="R226" s="199"/>
      <c r="S226" s="199"/>
      <c r="T226" s="199"/>
      <c r="U226" s="199"/>
      <c r="V226" s="199"/>
      <c r="W226" s="64">
        <f>[1]신세계!G226+[1]홈앤!F226+[1]롯데!G226+[1]현대!F226+[1]GS!G226+[1]CJ!G226</f>
        <v>0</v>
      </c>
      <c r="X226" s="187">
        <f t="shared" si="54"/>
        <v>21</v>
      </c>
      <c r="Y226" s="232"/>
      <c r="AA226" s="54"/>
    </row>
    <row r="227" spans="1:27" x14ac:dyDescent="0.3">
      <c r="A227" s="289">
        <f t="shared" si="57"/>
        <v>191</v>
      </c>
      <c r="B227" s="39" t="s">
        <v>13</v>
      </c>
      <c r="C227" s="215" t="s">
        <v>289</v>
      </c>
      <c r="D227" s="290">
        <v>113</v>
      </c>
      <c r="E227" s="314"/>
      <c r="F227" s="292"/>
      <c r="G227" s="342">
        <f>[1]레인보우코리아!L227</f>
        <v>0</v>
      </c>
      <c r="H227" s="59">
        <f>[1]신세계!L227+[1]홈앤!K227+[1]롯데!L227+[1]현대!K227+[1]GS!L227+[1]CJ!L227</f>
        <v>0</v>
      </c>
      <c r="I227" s="199"/>
      <c r="J227" s="199"/>
      <c r="K227" s="292">
        <f>'[1]사무실(B)'!H227</f>
        <v>0</v>
      </c>
      <c r="L227" s="294">
        <f>'[1]사무실(B)'!I227</f>
        <v>0</v>
      </c>
      <c r="M227" s="216"/>
      <c r="N227" s="199"/>
      <c r="O227" s="199"/>
      <c r="P227" s="199"/>
      <c r="Q227" s="199">
        <v>0</v>
      </c>
      <c r="R227" s="199"/>
      <c r="S227" s="199"/>
      <c r="T227" s="199"/>
      <c r="U227" s="199"/>
      <c r="V227" s="199"/>
      <c r="W227" s="64">
        <f>[1]신세계!G227+[1]홈앤!F227+[1]롯데!G227+[1]현대!F227+[1]GS!G227+[1]CJ!G227</f>
        <v>0</v>
      </c>
      <c r="X227" s="187">
        <f t="shared" si="54"/>
        <v>113</v>
      </c>
      <c r="Y227" s="232"/>
      <c r="AA227" s="54"/>
    </row>
    <row r="228" spans="1:27" x14ac:dyDescent="0.3">
      <c r="A228" s="289">
        <f t="shared" si="57"/>
        <v>192</v>
      </c>
      <c r="B228" s="39" t="s">
        <v>13</v>
      </c>
      <c r="C228" s="215" t="s">
        <v>290</v>
      </c>
      <c r="D228" s="290">
        <v>0</v>
      </c>
      <c r="E228" s="314"/>
      <c r="F228" s="292"/>
      <c r="G228" s="342">
        <f>[1]레인보우코리아!L228</f>
        <v>0</v>
      </c>
      <c r="H228" s="59">
        <f>[1]신세계!L228+[1]홈앤!K228+[1]롯데!L228+[1]현대!K228+[1]GS!L228+[1]CJ!L228</f>
        <v>0</v>
      </c>
      <c r="I228" s="199"/>
      <c r="J228" s="199"/>
      <c r="K228" s="292">
        <f>'[1]사무실(B)'!H228</f>
        <v>0</v>
      </c>
      <c r="L228" s="294">
        <f>'[1]사무실(B)'!I228</f>
        <v>0</v>
      </c>
      <c r="M228" s="314"/>
      <c r="N228" s="199"/>
      <c r="O228" s="199"/>
      <c r="P228" s="199"/>
      <c r="Q228" s="199">
        <v>0</v>
      </c>
      <c r="R228" s="199"/>
      <c r="S228" s="199"/>
      <c r="T228" s="199"/>
      <c r="U228" s="199"/>
      <c r="V228" s="199"/>
      <c r="W228" s="64">
        <f>[1]신세계!G228+[1]홈앤!F228+[1]롯데!G228+[1]현대!F228+[1]GS!G228+[1]CJ!G228</f>
        <v>0</v>
      </c>
      <c r="X228" s="187">
        <f t="shared" si="54"/>
        <v>0</v>
      </c>
      <c r="Y228" s="232"/>
      <c r="AA228" s="54"/>
    </row>
    <row r="229" spans="1:27" x14ac:dyDescent="0.3">
      <c r="A229" s="289">
        <f t="shared" si="57"/>
        <v>193</v>
      </c>
      <c r="B229" s="39" t="s">
        <v>13</v>
      </c>
      <c r="C229" s="215" t="s">
        <v>291</v>
      </c>
      <c r="D229" s="290">
        <v>20</v>
      </c>
      <c r="E229" s="314"/>
      <c r="F229" s="292"/>
      <c r="G229" s="342">
        <f>[1]레인보우코리아!L229</f>
        <v>0</v>
      </c>
      <c r="H229" s="59">
        <f>[1]신세계!L229+[1]홈앤!K229+[1]롯데!L229+[1]현대!K229+[1]GS!L229+[1]CJ!L229</f>
        <v>0</v>
      </c>
      <c r="I229" s="199"/>
      <c r="J229" s="199"/>
      <c r="K229" s="292">
        <f>'[1]사무실(B)'!H229</f>
        <v>0</v>
      </c>
      <c r="L229" s="294">
        <f>'[1]사무실(B)'!I229</f>
        <v>0</v>
      </c>
      <c r="M229" s="314"/>
      <c r="N229" s="199"/>
      <c r="O229" s="199"/>
      <c r="P229" s="199"/>
      <c r="Q229" s="199">
        <v>0</v>
      </c>
      <c r="R229" s="199"/>
      <c r="S229" s="199"/>
      <c r="T229" s="199"/>
      <c r="U229" s="199"/>
      <c r="V229" s="199"/>
      <c r="W229" s="64">
        <f>[1]신세계!G229+[1]홈앤!F229+[1]롯데!G229+[1]현대!F229+[1]GS!G229+[1]CJ!G229</f>
        <v>0</v>
      </c>
      <c r="X229" s="187">
        <f t="shared" si="54"/>
        <v>20</v>
      </c>
      <c r="Y229" s="232"/>
      <c r="AA229" s="54"/>
    </row>
    <row r="230" spans="1:27" x14ac:dyDescent="0.3">
      <c r="A230" s="289">
        <f t="shared" si="57"/>
        <v>194</v>
      </c>
      <c r="B230" s="39" t="s">
        <v>13</v>
      </c>
      <c r="C230" s="215" t="s">
        <v>292</v>
      </c>
      <c r="D230" s="290">
        <v>0</v>
      </c>
      <c r="E230" s="314"/>
      <c r="F230" s="292"/>
      <c r="G230" s="342">
        <f>[1]레인보우코리아!L230</f>
        <v>0</v>
      </c>
      <c r="H230" s="59">
        <f>[1]신세계!L230+[1]홈앤!K230+[1]롯데!L230+[1]현대!K230+[1]GS!L230+[1]CJ!L230</f>
        <v>0</v>
      </c>
      <c r="I230" s="199"/>
      <c r="J230" s="199"/>
      <c r="K230" s="292">
        <f>'[1]사무실(B)'!H230</f>
        <v>0</v>
      </c>
      <c r="L230" s="294">
        <f>'[1]사무실(B)'!I230</f>
        <v>0</v>
      </c>
      <c r="M230" s="314"/>
      <c r="N230" s="199"/>
      <c r="O230" s="199"/>
      <c r="P230" s="199"/>
      <c r="Q230" s="199">
        <v>0</v>
      </c>
      <c r="R230" s="199"/>
      <c r="S230" s="199"/>
      <c r="T230" s="199"/>
      <c r="U230" s="199"/>
      <c r="V230" s="199"/>
      <c r="W230" s="64">
        <f>[1]신세계!G230+[1]홈앤!F230+[1]롯데!G230+[1]현대!F230+[1]GS!G230+[1]CJ!G230</f>
        <v>0</v>
      </c>
      <c r="X230" s="187">
        <f t="shared" si="54"/>
        <v>0</v>
      </c>
      <c r="Y230" s="232"/>
      <c r="AA230" s="54"/>
    </row>
    <row r="231" spans="1:27" x14ac:dyDescent="0.3">
      <c r="A231" s="289">
        <f t="shared" si="57"/>
        <v>195</v>
      </c>
      <c r="B231" s="39" t="s">
        <v>13</v>
      </c>
      <c r="C231" s="215" t="s">
        <v>293</v>
      </c>
      <c r="D231" s="290">
        <v>44</v>
      </c>
      <c r="E231" s="314"/>
      <c r="F231" s="292"/>
      <c r="G231" s="342">
        <f>[1]레인보우코리아!L231</f>
        <v>0</v>
      </c>
      <c r="H231" s="59">
        <f>[1]신세계!L231+[1]홈앤!K231+[1]롯데!L231+[1]현대!K231+[1]GS!L231+[1]CJ!L231</f>
        <v>0</v>
      </c>
      <c r="I231" s="199"/>
      <c r="J231" s="199"/>
      <c r="K231" s="292">
        <f>'[1]사무실(B)'!H231</f>
        <v>0</v>
      </c>
      <c r="L231" s="294">
        <f>'[1]사무실(B)'!I231</f>
        <v>0</v>
      </c>
      <c r="M231" s="314"/>
      <c r="N231" s="199"/>
      <c r="O231" s="199"/>
      <c r="P231" s="199"/>
      <c r="Q231" s="199">
        <v>0</v>
      </c>
      <c r="R231" s="199"/>
      <c r="S231" s="199"/>
      <c r="T231" s="199"/>
      <c r="U231" s="199"/>
      <c r="V231" s="199"/>
      <c r="W231" s="64">
        <f>[1]신세계!G231+[1]홈앤!F231+[1]롯데!G231+[1]현대!F231+[1]GS!G231+[1]CJ!G231</f>
        <v>0</v>
      </c>
      <c r="X231" s="187">
        <f t="shared" si="54"/>
        <v>44</v>
      </c>
      <c r="Y231" s="232"/>
      <c r="AA231" s="54"/>
    </row>
    <row r="232" spans="1:27" x14ac:dyDescent="0.3">
      <c r="A232" s="289">
        <f t="shared" si="57"/>
        <v>196</v>
      </c>
      <c r="B232" s="39" t="s">
        <v>13</v>
      </c>
      <c r="C232" s="215" t="s">
        <v>294</v>
      </c>
      <c r="D232" s="290">
        <v>70</v>
      </c>
      <c r="E232" s="314"/>
      <c r="F232" s="292"/>
      <c r="G232" s="342">
        <f>[1]레인보우코리아!L232</f>
        <v>0</v>
      </c>
      <c r="H232" s="59">
        <f>[1]신세계!L232+[1]홈앤!K232+[1]롯데!L232+[1]현대!K232+[1]GS!L232+[1]CJ!L232</f>
        <v>0</v>
      </c>
      <c r="I232" s="199"/>
      <c r="J232" s="199"/>
      <c r="K232" s="292">
        <f>'[1]사무실(B)'!H232</f>
        <v>0</v>
      </c>
      <c r="L232" s="294">
        <f>'[1]사무실(B)'!I232</f>
        <v>0</v>
      </c>
      <c r="M232" s="314"/>
      <c r="N232" s="199"/>
      <c r="O232" s="199"/>
      <c r="P232" s="199"/>
      <c r="Q232" s="199">
        <v>0</v>
      </c>
      <c r="R232" s="199"/>
      <c r="S232" s="199"/>
      <c r="T232" s="199"/>
      <c r="U232" s="199"/>
      <c r="V232" s="199"/>
      <c r="W232" s="64">
        <f>[1]신세계!G232+[1]홈앤!F232+[1]롯데!G232+[1]현대!F232+[1]GS!G232+[1]CJ!G232</f>
        <v>0</v>
      </c>
      <c r="X232" s="187">
        <f t="shared" si="54"/>
        <v>70</v>
      </c>
      <c r="Y232" s="232"/>
      <c r="AA232" s="54"/>
    </row>
    <row r="233" spans="1:27" x14ac:dyDescent="0.3">
      <c r="A233" s="289">
        <f t="shared" si="57"/>
        <v>197</v>
      </c>
      <c r="B233" s="39" t="s">
        <v>13</v>
      </c>
      <c r="C233" s="215" t="s">
        <v>295</v>
      </c>
      <c r="D233" s="55">
        <v>0</v>
      </c>
      <c r="E233" s="314"/>
      <c r="F233" s="292"/>
      <c r="G233" s="342">
        <f>[1]레인보우코리아!L233</f>
        <v>0</v>
      </c>
      <c r="H233" s="59">
        <f>[1]신세계!L233+[1]홈앤!K233+[1]롯데!L233+[1]현대!K233+[1]GS!L233+[1]CJ!L233</f>
        <v>0</v>
      </c>
      <c r="I233" s="199"/>
      <c r="J233" s="199"/>
      <c r="K233" s="292">
        <f>'[1]사무실(B)'!H233</f>
        <v>0</v>
      </c>
      <c r="L233" s="294">
        <f>'[1]사무실(B)'!I233</f>
        <v>0</v>
      </c>
      <c r="M233" s="314"/>
      <c r="N233" s="199"/>
      <c r="O233" s="199"/>
      <c r="P233" s="199"/>
      <c r="Q233" s="199">
        <v>0</v>
      </c>
      <c r="R233" s="199"/>
      <c r="S233" s="199"/>
      <c r="T233" s="199"/>
      <c r="U233" s="199"/>
      <c r="V233" s="199"/>
      <c r="W233" s="64">
        <f>[1]신세계!G233+[1]홈앤!F233+[1]롯데!G233+[1]현대!F233+[1]GS!G233+[1]CJ!G233</f>
        <v>0</v>
      </c>
      <c r="X233" s="187">
        <f t="shared" si="54"/>
        <v>0</v>
      </c>
      <c r="Y233" s="232"/>
      <c r="AA233" s="54"/>
    </row>
    <row r="234" spans="1:27" x14ac:dyDescent="0.3">
      <c r="A234" s="402">
        <f t="shared" si="57"/>
        <v>198</v>
      </c>
      <c r="B234" s="39" t="s">
        <v>296</v>
      </c>
      <c r="C234" s="215" t="s">
        <v>297</v>
      </c>
      <c r="D234" s="290">
        <v>26</v>
      </c>
      <c r="E234" s="314"/>
      <c r="F234" s="292"/>
      <c r="G234" s="342">
        <f>[1]레인보우코리아!L234</f>
        <v>0</v>
      </c>
      <c r="H234" s="59">
        <f>[1]신세계!L234+[1]홈앤!K234+[1]롯데!L234+[1]현대!K234+[1]GS!L234+[1]CJ!L234</f>
        <v>0</v>
      </c>
      <c r="I234" s="199"/>
      <c r="J234" s="199"/>
      <c r="K234" s="292">
        <f>'[1]사무실(B)'!H234</f>
        <v>0</v>
      </c>
      <c r="L234" s="294">
        <f>'[1]사무실(B)'!I234</f>
        <v>0</v>
      </c>
      <c r="M234" s="314"/>
      <c r="N234" s="199"/>
      <c r="O234" s="199"/>
      <c r="P234" s="199"/>
      <c r="Q234" s="199">
        <v>0</v>
      </c>
      <c r="R234" s="199"/>
      <c r="S234" s="199"/>
      <c r="T234" s="199"/>
      <c r="U234" s="199"/>
      <c r="V234" s="199"/>
      <c r="W234" s="64">
        <f>[1]신세계!G234+[1]홈앤!F234+[1]롯데!G234+[1]현대!F234+[1]GS!G234+[1]CJ!G234</f>
        <v>0</v>
      </c>
      <c r="X234" s="187">
        <f t="shared" si="54"/>
        <v>26</v>
      </c>
      <c r="Y234" s="232"/>
      <c r="AA234" s="54"/>
    </row>
    <row r="235" spans="1:27" x14ac:dyDescent="0.3">
      <c r="A235" s="360">
        <f t="shared" si="57"/>
        <v>199</v>
      </c>
      <c r="B235" s="147" t="s">
        <v>296</v>
      </c>
      <c r="C235" s="325" t="s">
        <v>298</v>
      </c>
      <c r="D235" s="326">
        <v>0</v>
      </c>
      <c r="E235" s="312"/>
      <c r="F235" s="292"/>
      <c r="G235" s="342">
        <f>[1]레인보우코리아!L235</f>
        <v>0</v>
      </c>
      <c r="H235" s="59">
        <f>[1]신세계!L235+[1]홈앤!K235+[1]롯데!L235+[1]현대!K235+[1]GS!L235+[1]CJ!L235</f>
        <v>0</v>
      </c>
      <c r="I235" s="186"/>
      <c r="J235" s="186"/>
      <c r="K235" s="292">
        <f>'[1]사무실(B)'!H235</f>
        <v>0</v>
      </c>
      <c r="L235" s="294">
        <f>'[1]사무실(B)'!I235</f>
        <v>0</v>
      </c>
      <c r="M235" s="312"/>
      <c r="N235" s="186"/>
      <c r="O235" s="186"/>
      <c r="P235" s="186"/>
      <c r="Q235" s="186">
        <v>0</v>
      </c>
      <c r="R235" s="186"/>
      <c r="S235" s="186"/>
      <c r="T235" s="186"/>
      <c r="U235" s="186"/>
      <c r="V235" s="186"/>
      <c r="W235" s="64">
        <f>[1]신세계!G235+[1]홈앤!F235+[1]롯데!G235+[1]현대!F235+[1]GS!G235+[1]CJ!G235</f>
        <v>0</v>
      </c>
      <c r="X235" s="187">
        <f t="shared" si="54"/>
        <v>0</v>
      </c>
      <c r="Y235" s="232"/>
      <c r="AA235" s="54"/>
    </row>
    <row r="236" spans="1:27" x14ac:dyDescent="0.3">
      <c r="A236" s="360">
        <f t="shared" si="57"/>
        <v>200</v>
      </c>
      <c r="B236" s="93" t="s">
        <v>296</v>
      </c>
      <c r="C236" s="340" t="s">
        <v>299</v>
      </c>
      <c r="D236" s="341">
        <v>392</v>
      </c>
      <c r="E236" s="363"/>
      <c r="F236" s="342"/>
      <c r="G236" s="342">
        <f>[1]레인보우코리아!L236</f>
        <v>0</v>
      </c>
      <c r="H236" s="59">
        <f>[1]신세계!L236+[1]홈앤!K236+[1]롯데!L236+[1]현대!K236+[1]GS!L236+[1]CJ!L236</f>
        <v>0</v>
      </c>
      <c r="I236" s="228"/>
      <c r="J236" s="228"/>
      <c r="K236" s="292">
        <f>'[1]사무실(B)'!H236</f>
        <v>0</v>
      </c>
      <c r="L236" s="343">
        <f>'[1]사무실(B)'!I236</f>
        <v>0</v>
      </c>
      <c r="M236" s="363"/>
      <c r="N236" s="228"/>
      <c r="O236" s="228"/>
      <c r="P236" s="228"/>
      <c r="Q236" s="228">
        <v>0</v>
      </c>
      <c r="R236" s="228"/>
      <c r="S236" s="228"/>
      <c r="T236" s="228"/>
      <c r="U236" s="228"/>
      <c r="V236" s="228"/>
      <c r="W236" s="64">
        <f>[1]신세계!G236+[1]홈앤!F236+[1]롯데!G236+[1]현대!F236+[1]GS!G236+[1]CJ!G236</f>
        <v>0</v>
      </c>
      <c r="X236" s="187">
        <f t="shared" si="54"/>
        <v>392</v>
      </c>
      <c r="Y236" s="232"/>
      <c r="AA236" s="54"/>
    </row>
    <row r="237" spans="1:27" x14ac:dyDescent="0.3">
      <c r="A237" s="289">
        <f t="shared" si="57"/>
        <v>201</v>
      </c>
      <c r="B237" s="39" t="s">
        <v>296</v>
      </c>
      <c r="C237" s="215" t="s">
        <v>300</v>
      </c>
      <c r="D237" s="290">
        <v>8</v>
      </c>
      <c r="E237" s="314"/>
      <c r="F237" s="292"/>
      <c r="G237" s="342">
        <f>[1]레인보우코리아!L237</f>
        <v>0</v>
      </c>
      <c r="H237" s="59">
        <f>[1]신세계!L237+[1]홈앤!K237+[1]롯데!L237+[1]현대!K237+[1]GS!L237+[1]CJ!L237</f>
        <v>0</v>
      </c>
      <c r="I237" s="199"/>
      <c r="J237" s="199"/>
      <c r="K237" s="292">
        <f>'[1]사무실(B)'!H237</f>
        <v>0</v>
      </c>
      <c r="L237" s="292">
        <f>'[1]사무실(B)'!I237</f>
        <v>0</v>
      </c>
      <c r="M237" s="314"/>
      <c r="N237" s="199"/>
      <c r="O237" s="199"/>
      <c r="P237" s="199"/>
      <c r="Q237" s="199">
        <v>0</v>
      </c>
      <c r="R237" s="199"/>
      <c r="S237" s="199"/>
      <c r="T237" s="199"/>
      <c r="U237" s="199"/>
      <c r="V237" s="199"/>
      <c r="W237" s="64">
        <f>[1]신세계!G237+[1]홈앤!F237+[1]롯데!G237+[1]현대!F237+[1]GS!G237+[1]CJ!G237</f>
        <v>0</v>
      </c>
      <c r="X237" s="187">
        <f t="shared" si="54"/>
        <v>8</v>
      </c>
      <c r="Y237" s="232"/>
      <c r="AA237" s="54"/>
    </row>
    <row r="238" spans="1:27" x14ac:dyDescent="0.3">
      <c r="A238" s="289">
        <f t="shared" si="57"/>
        <v>202</v>
      </c>
      <c r="B238" s="39" t="s">
        <v>296</v>
      </c>
      <c r="C238" s="215" t="s">
        <v>301</v>
      </c>
      <c r="D238" s="290">
        <v>2</v>
      </c>
      <c r="E238" s="314"/>
      <c r="F238" s="292"/>
      <c r="G238" s="342">
        <f>[1]레인보우코리아!L238</f>
        <v>0</v>
      </c>
      <c r="H238" s="59">
        <f>[1]신세계!L238+[1]홈앤!K238+[1]롯데!L238+[1]현대!K238+[1]GS!L238+[1]CJ!L238</f>
        <v>0</v>
      </c>
      <c r="I238" s="198"/>
      <c r="J238" s="199"/>
      <c r="K238" s="292">
        <f>'[1]사무실(B)'!H238</f>
        <v>0</v>
      </c>
      <c r="L238" s="292">
        <f>'[1]사무실(B)'!I238</f>
        <v>0</v>
      </c>
      <c r="M238" s="314"/>
      <c r="N238" s="198"/>
      <c r="O238" s="198"/>
      <c r="P238" s="198"/>
      <c r="Q238" s="198">
        <v>0</v>
      </c>
      <c r="R238" s="198"/>
      <c r="S238" s="198"/>
      <c r="T238" s="198"/>
      <c r="U238" s="198"/>
      <c r="V238" s="198"/>
      <c r="W238" s="64">
        <f>[1]신세계!G238+[1]홈앤!F238+[1]롯데!G238+[1]현대!F238+[1]GS!G238+[1]CJ!G238</f>
        <v>0</v>
      </c>
      <c r="X238" s="187">
        <f t="shared" si="54"/>
        <v>2</v>
      </c>
      <c r="Y238" s="232"/>
      <c r="AA238" s="54"/>
    </row>
    <row r="239" spans="1:27" x14ac:dyDescent="0.3">
      <c r="A239" s="289">
        <f t="shared" si="57"/>
        <v>203</v>
      </c>
      <c r="B239" s="153" t="s">
        <v>296</v>
      </c>
      <c r="C239" s="403" t="s">
        <v>302</v>
      </c>
      <c r="D239" s="290">
        <v>0</v>
      </c>
      <c r="E239" s="314"/>
      <c r="F239" s="292"/>
      <c r="G239" s="342">
        <f>[1]레인보우코리아!L239</f>
        <v>0</v>
      </c>
      <c r="H239" s="59">
        <f>[1]신세계!L239+[1]홈앤!K239+[1]롯데!L239+[1]현대!K239+[1]GS!L239+[1]CJ!L239</f>
        <v>0</v>
      </c>
      <c r="I239" s="198"/>
      <c r="J239" s="199"/>
      <c r="K239" s="292">
        <f>'[1]사무실(B)'!H239</f>
        <v>0</v>
      </c>
      <c r="L239" s="292">
        <f>'[1]사무실(B)'!I239</f>
        <v>0</v>
      </c>
      <c r="M239" s="314"/>
      <c r="N239" s="198"/>
      <c r="O239" s="198"/>
      <c r="P239" s="198"/>
      <c r="Q239" s="198">
        <v>0</v>
      </c>
      <c r="R239" s="198"/>
      <c r="S239" s="198"/>
      <c r="T239" s="198"/>
      <c r="U239" s="198"/>
      <c r="V239" s="198"/>
      <c r="W239" s="64">
        <f>[1]신세계!G239+[1]홈앤!F239+[1]롯데!G239+[1]현대!F239+[1]GS!G239+[1]CJ!G239</f>
        <v>0</v>
      </c>
      <c r="X239" s="187">
        <f t="shared" si="54"/>
        <v>0</v>
      </c>
      <c r="Y239" s="232"/>
      <c r="AA239" s="54"/>
    </row>
    <row r="240" spans="1:27" x14ac:dyDescent="0.3">
      <c r="A240" s="289">
        <f t="shared" si="57"/>
        <v>204</v>
      </c>
      <c r="B240" s="39" t="s">
        <v>296</v>
      </c>
      <c r="C240" s="215" t="s">
        <v>303</v>
      </c>
      <c r="D240" s="290">
        <v>5</v>
      </c>
      <c r="E240" s="314"/>
      <c r="F240" s="292"/>
      <c r="G240" s="342">
        <f>[1]레인보우코리아!L240</f>
        <v>0</v>
      </c>
      <c r="H240" s="59">
        <f>[1]신세계!L240+[1]홈앤!K240+[1]롯데!L240+[1]현대!K240+[1]GS!L240+[1]CJ!L240</f>
        <v>0</v>
      </c>
      <c r="I240" s="198"/>
      <c r="J240" s="199"/>
      <c r="K240" s="292">
        <f>'[1]사무실(B)'!H240</f>
        <v>0</v>
      </c>
      <c r="L240" s="292">
        <f>'[1]사무실(B)'!I240</f>
        <v>0</v>
      </c>
      <c r="M240" s="404"/>
      <c r="N240" s="198"/>
      <c r="O240" s="198"/>
      <c r="P240" s="198"/>
      <c r="Q240" s="198">
        <v>0</v>
      </c>
      <c r="R240" s="198"/>
      <c r="S240" s="198"/>
      <c r="T240" s="198"/>
      <c r="U240" s="198"/>
      <c r="V240" s="198"/>
      <c r="W240" s="64">
        <f>[1]신세계!G240+[1]홈앤!F240+[1]롯데!G240+[1]현대!F240+[1]GS!G240+[1]CJ!G240</f>
        <v>0</v>
      </c>
      <c r="X240" s="187">
        <f t="shared" si="54"/>
        <v>5</v>
      </c>
      <c r="Y240" s="232"/>
      <c r="AA240" s="54"/>
    </row>
    <row r="241" spans="1:27" x14ac:dyDescent="0.3">
      <c r="A241" s="289">
        <f t="shared" si="57"/>
        <v>205</v>
      </c>
      <c r="B241" s="39" t="s">
        <v>296</v>
      </c>
      <c r="C241" s="215" t="s">
        <v>304</v>
      </c>
      <c r="D241" s="290">
        <v>0</v>
      </c>
      <c r="E241" s="314"/>
      <c r="F241" s="292"/>
      <c r="G241" s="342">
        <f>[1]레인보우코리아!L241</f>
        <v>0</v>
      </c>
      <c r="H241" s="59">
        <f>[1]신세계!L241+[1]홈앤!K241+[1]롯데!L241+[1]현대!K241+[1]GS!L241+[1]CJ!L241</f>
        <v>0</v>
      </c>
      <c r="I241" s="198"/>
      <c r="J241" s="199"/>
      <c r="K241" s="292">
        <f>'[1]사무실(B)'!H241</f>
        <v>0</v>
      </c>
      <c r="L241" s="292">
        <f>'[1]사무실(B)'!I241</f>
        <v>0</v>
      </c>
      <c r="M241" s="216"/>
      <c r="N241" s="198"/>
      <c r="O241" s="198"/>
      <c r="P241" s="198"/>
      <c r="Q241" s="198">
        <v>0</v>
      </c>
      <c r="R241" s="198"/>
      <c r="S241" s="198"/>
      <c r="T241" s="198"/>
      <c r="U241" s="198"/>
      <c r="V241" s="198"/>
      <c r="W241" s="64">
        <f>[1]신세계!G241+[1]홈앤!F241+[1]롯데!G241+[1]현대!F241+[1]GS!G241+[1]CJ!G241</f>
        <v>0</v>
      </c>
      <c r="X241" s="187">
        <f t="shared" si="54"/>
        <v>0</v>
      </c>
      <c r="Y241" s="232"/>
      <c r="AA241" s="54"/>
    </row>
    <row r="242" spans="1:27" x14ac:dyDescent="0.3">
      <c r="A242" s="289">
        <f t="shared" si="57"/>
        <v>206</v>
      </c>
      <c r="B242" s="39" t="s">
        <v>296</v>
      </c>
      <c r="C242" s="215" t="s">
        <v>305</v>
      </c>
      <c r="D242" s="290">
        <v>13</v>
      </c>
      <c r="E242" s="314"/>
      <c r="F242" s="292"/>
      <c r="G242" s="342">
        <f>[1]레인보우코리아!L242</f>
        <v>0</v>
      </c>
      <c r="H242" s="59">
        <f>[1]신세계!L242+[1]홈앤!K242+[1]롯데!L242+[1]현대!K242+[1]GS!L242+[1]CJ!L242</f>
        <v>0</v>
      </c>
      <c r="I242" s="198"/>
      <c r="J242" s="199"/>
      <c r="K242" s="292">
        <f>'[1]사무실(B)'!H242</f>
        <v>0</v>
      </c>
      <c r="L242" s="292">
        <f>'[1]사무실(B)'!I242</f>
        <v>0</v>
      </c>
      <c r="M242" s="216"/>
      <c r="N242" s="198"/>
      <c r="O242" s="198"/>
      <c r="P242" s="198"/>
      <c r="Q242" s="198">
        <v>0</v>
      </c>
      <c r="R242" s="198"/>
      <c r="S242" s="198"/>
      <c r="T242" s="198"/>
      <c r="U242" s="198"/>
      <c r="V242" s="198"/>
      <c r="W242" s="64">
        <f>[1]신세계!G242+[1]홈앤!F242+[1]롯데!G242+[1]현대!F242+[1]GS!G242+[1]CJ!G242</f>
        <v>0</v>
      </c>
      <c r="X242" s="267">
        <f t="shared" si="54"/>
        <v>13</v>
      </c>
      <c r="Y242" s="232"/>
      <c r="AA242" s="54"/>
    </row>
    <row r="243" spans="1:27" x14ac:dyDescent="0.3">
      <c r="A243" s="289">
        <f t="shared" si="57"/>
        <v>207</v>
      </c>
      <c r="B243" s="39" t="s">
        <v>296</v>
      </c>
      <c r="C243" s="215" t="s">
        <v>306</v>
      </c>
      <c r="D243" s="290">
        <v>5</v>
      </c>
      <c r="E243" s="314"/>
      <c r="F243" s="292"/>
      <c r="G243" s="342">
        <f>[1]레인보우코리아!L243</f>
        <v>0</v>
      </c>
      <c r="H243" s="59">
        <f>[1]신세계!L243+[1]홈앤!K243+[1]롯데!L243+[1]현대!K243+[1]GS!L243+[1]CJ!L243</f>
        <v>0</v>
      </c>
      <c r="I243" s="198"/>
      <c r="J243" s="199"/>
      <c r="K243" s="292">
        <f>'[1]사무실(B)'!H243</f>
        <v>0</v>
      </c>
      <c r="L243" s="292">
        <f>'[1]사무실(B)'!I243</f>
        <v>0</v>
      </c>
      <c r="M243" s="216"/>
      <c r="N243" s="198"/>
      <c r="O243" s="198"/>
      <c r="P243" s="198"/>
      <c r="Q243" s="198">
        <v>0</v>
      </c>
      <c r="R243" s="198"/>
      <c r="S243" s="198"/>
      <c r="T243" s="198"/>
      <c r="U243" s="198"/>
      <c r="V243" s="198"/>
      <c r="W243" s="64">
        <f>[1]신세계!G243+[1]홈앤!F243+[1]롯데!G243+[1]현대!F243+[1]GS!G243+[1]CJ!G243</f>
        <v>0</v>
      </c>
      <c r="X243" s="267">
        <f t="shared" si="54"/>
        <v>5</v>
      </c>
      <c r="Y243" s="232"/>
      <c r="AA243" s="54"/>
    </row>
    <row r="244" spans="1:27" x14ac:dyDescent="0.3">
      <c r="A244" s="289">
        <f t="shared" si="57"/>
        <v>208</v>
      </c>
      <c r="B244" s="39" t="s">
        <v>296</v>
      </c>
      <c r="C244" s="215" t="s">
        <v>307</v>
      </c>
      <c r="D244" s="290">
        <v>100</v>
      </c>
      <c r="E244" s="314"/>
      <c r="F244" s="292"/>
      <c r="G244" s="342">
        <f>[1]레인보우코리아!L244</f>
        <v>0</v>
      </c>
      <c r="H244" s="59">
        <f>[1]신세계!L244+[1]홈앤!K244+[1]롯데!L244+[1]현대!K244+[1]GS!L244+[1]CJ!L244</f>
        <v>0</v>
      </c>
      <c r="I244" s="198"/>
      <c r="J244" s="199"/>
      <c r="K244" s="292">
        <f>'[1]사무실(B)'!H244</f>
        <v>0</v>
      </c>
      <c r="L244" s="292">
        <f>'[1]사무실(B)'!I244</f>
        <v>0</v>
      </c>
      <c r="M244" s="216"/>
      <c r="N244" s="198"/>
      <c r="O244" s="198"/>
      <c r="P244" s="198"/>
      <c r="Q244" s="198">
        <v>0</v>
      </c>
      <c r="R244" s="198"/>
      <c r="S244" s="198"/>
      <c r="T244" s="198"/>
      <c r="U244" s="198"/>
      <c r="V244" s="198"/>
      <c r="W244" s="64">
        <f>[1]신세계!G244+[1]홈앤!F244+[1]롯데!G244+[1]현대!F244+[1]GS!G244+[1]CJ!G244</f>
        <v>0</v>
      </c>
      <c r="X244" s="267">
        <f t="shared" si="54"/>
        <v>100</v>
      </c>
      <c r="Y244" s="232"/>
      <c r="Z244" s="405"/>
      <c r="AA244" s="54"/>
    </row>
    <row r="245" spans="1:27" x14ac:dyDescent="0.3">
      <c r="A245" s="289">
        <f t="shared" si="57"/>
        <v>209</v>
      </c>
      <c r="B245" s="39" t="s">
        <v>296</v>
      </c>
      <c r="C245" s="215" t="s">
        <v>308</v>
      </c>
      <c r="D245" s="290">
        <v>201</v>
      </c>
      <c r="E245" s="314"/>
      <c r="F245" s="292"/>
      <c r="G245" s="342">
        <f>[1]레인보우코리아!L245</f>
        <v>0</v>
      </c>
      <c r="H245" s="59">
        <f>[1]신세계!L245+[1]홈앤!K245+[1]롯데!L245+[1]현대!K245+[1]GS!L245+[1]CJ!L245</f>
        <v>0</v>
      </c>
      <c r="I245" s="198"/>
      <c r="J245" s="199"/>
      <c r="K245" s="292">
        <f>'[1]사무실(B)'!H245</f>
        <v>0</v>
      </c>
      <c r="L245" s="292">
        <f>'[1]사무실(B)'!I245</f>
        <v>0</v>
      </c>
      <c r="M245" s="216"/>
      <c r="N245" s="198"/>
      <c r="O245" s="198"/>
      <c r="P245" s="198"/>
      <c r="Q245" s="198">
        <v>4</v>
      </c>
      <c r="R245" s="198"/>
      <c r="S245" s="198"/>
      <c r="T245" s="198"/>
      <c r="U245" s="198"/>
      <c r="V245" s="198"/>
      <c r="W245" s="64">
        <f>[1]신세계!G245+[1]홈앤!F245+[1]롯데!G245+[1]현대!F245+[1]GS!G245+[1]CJ!G245</f>
        <v>0</v>
      </c>
      <c r="X245" s="267">
        <f t="shared" si="54"/>
        <v>197</v>
      </c>
      <c r="Y245" s="232"/>
      <c r="AA245" s="54"/>
    </row>
    <row r="246" spans="1:27" x14ac:dyDescent="0.3">
      <c r="A246" s="289">
        <f t="shared" si="57"/>
        <v>210</v>
      </c>
      <c r="B246" s="39" t="s">
        <v>296</v>
      </c>
      <c r="C246" s="215" t="s">
        <v>309</v>
      </c>
      <c r="D246" s="290">
        <v>1</v>
      </c>
      <c r="E246" s="314"/>
      <c r="F246" s="292"/>
      <c r="G246" s="342">
        <f>[1]레인보우코리아!L246</f>
        <v>0</v>
      </c>
      <c r="H246" s="59">
        <f>[1]신세계!L246+[1]홈앤!K246+[1]롯데!L246+[1]현대!K246+[1]GS!L246+[1]CJ!L246</f>
        <v>0</v>
      </c>
      <c r="I246" s="198"/>
      <c r="J246" s="199"/>
      <c r="K246" s="292">
        <f>'[1]사무실(B)'!H246</f>
        <v>0</v>
      </c>
      <c r="L246" s="292">
        <f>'[1]사무실(B)'!I246</f>
        <v>0</v>
      </c>
      <c r="M246" s="216"/>
      <c r="N246" s="198"/>
      <c r="O246" s="198"/>
      <c r="P246" s="198"/>
      <c r="Q246" s="198">
        <v>0</v>
      </c>
      <c r="R246" s="198"/>
      <c r="S246" s="198"/>
      <c r="T246" s="198"/>
      <c r="U246" s="198"/>
      <c r="V246" s="198"/>
      <c r="W246" s="64">
        <f>[1]신세계!G246+[1]홈앤!F246+[1]롯데!G246+[1]현대!F246+[1]GS!G246+[1]CJ!G246</f>
        <v>0</v>
      </c>
      <c r="X246" s="267">
        <f t="shared" si="54"/>
        <v>1</v>
      </c>
      <c r="Y246" s="232"/>
      <c r="AA246" s="54"/>
    </row>
    <row r="247" spans="1:27" x14ac:dyDescent="0.3">
      <c r="A247" s="402">
        <f t="shared" si="57"/>
        <v>211</v>
      </c>
      <c r="B247" s="153" t="s">
        <v>296</v>
      </c>
      <c r="C247" s="406" t="s">
        <v>310</v>
      </c>
      <c r="D247" s="407">
        <v>124</v>
      </c>
      <c r="E247" s="408"/>
      <c r="F247" s="342"/>
      <c r="G247" s="342">
        <f>[1]레인보우코리아!L247</f>
        <v>0</v>
      </c>
      <c r="H247" s="59">
        <f>[1]신세계!L247+[1]홈앤!K247+[1]롯데!L247+[1]현대!K247+[1]GS!L247+[1]CJ!L247</f>
        <v>0</v>
      </c>
      <c r="I247" s="192"/>
      <c r="J247" s="195"/>
      <c r="K247" s="292">
        <f>'[1]사무실(B)'!H247</f>
        <v>0</v>
      </c>
      <c r="L247" s="342">
        <f>'[1]사무실(B)'!I247</f>
        <v>0</v>
      </c>
      <c r="M247" s="409"/>
      <c r="N247" s="192"/>
      <c r="O247" s="192"/>
      <c r="P247" s="192"/>
      <c r="Q247" s="192">
        <v>0</v>
      </c>
      <c r="R247" s="192"/>
      <c r="S247" s="192"/>
      <c r="T247" s="192"/>
      <c r="U247" s="192"/>
      <c r="V247" s="192"/>
      <c r="W247" s="64">
        <f>[1]신세계!G247+[1]홈앤!F247+[1]롯데!G247+[1]현대!F247+[1]GS!G247+[1]CJ!G247</f>
        <v>0</v>
      </c>
      <c r="X247" s="267">
        <f t="shared" si="54"/>
        <v>124</v>
      </c>
      <c r="Y247" s="232"/>
      <c r="AA247" s="54"/>
    </row>
    <row r="248" spans="1:27" x14ac:dyDescent="0.3">
      <c r="A248" s="289">
        <f t="shared" si="57"/>
        <v>212</v>
      </c>
      <c r="B248" s="39" t="s">
        <v>296</v>
      </c>
      <c r="C248" s="410" t="s">
        <v>311</v>
      </c>
      <c r="D248" s="290">
        <v>0</v>
      </c>
      <c r="E248" s="314"/>
      <c r="F248" s="342"/>
      <c r="G248" s="342">
        <f>[1]레인보우코리아!L248</f>
        <v>0</v>
      </c>
      <c r="H248" s="59">
        <f>[1]신세계!L248+[1]홈앤!K248+[1]롯데!L248+[1]현대!K248+[1]GS!L248+[1]CJ!L248</f>
        <v>0</v>
      </c>
      <c r="I248" s="198"/>
      <c r="J248" s="199"/>
      <c r="K248" s="292">
        <f>'[1]사무실(B)'!H248</f>
        <v>0</v>
      </c>
      <c r="L248" s="342">
        <f>'[1]사무실(B)'!I248</f>
        <v>0</v>
      </c>
      <c r="M248" s="216"/>
      <c r="N248" s="198"/>
      <c r="O248" s="198"/>
      <c r="P248" s="198"/>
      <c r="Q248" s="198">
        <v>0</v>
      </c>
      <c r="R248" s="198"/>
      <c r="S248" s="198"/>
      <c r="T248" s="198"/>
      <c r="U248" s="198"/>
      <c r="V248" s="198"/>
      <c r="W248" s="64">
        <f>[1]신세계!G248+[1]홈앤!F248+[1]롯데!G248+[1]현대!F248+[1]GS!G248+[1]CJ!G248</f>
        <v>0</v>
      </c>
      <c r="X248" s="267">
        <f>D248+E248+F248+H248+G248+I248+J248+K248+L248-M248-N248-O248-P248-Q248-R248-T248-U248-V248-W248-S248</f>
        <v>0</v>
      </c>
      <c r="Y248" s="232"/>
      <c r="AA248" s="54"/>
    </row>
    <row r="249" spans="1:27" x14ac:dyDescent="0.3">
      <c r="A249" s="289">
        <f>A248+1</f>
        <v>213</v>
      </c>
      <c r="B249" s="39" t="s">
        <v>312</v>
      </c>
      <c r="C249" s="410" t="s">
        <v>313</v>
      </c>
      <c r="D249" s="290">
        <v>0</v>
      </c>
      <c r="E249" s="314"/>
      <c r="F249" s="342"/>
      <c r="G249" s="342">
        <f>[1]레인보우코리아!L249</f>
        <v>0</v>
      </c>
      <c r="H249" s="59">
        <f>[1]신세계!L249+[1]홈앤!K249+[1]롯데!L249+[1]현대!K249+[1]GS!L249+[1]CJ!L249</f>
        <v>0</v>
      </c>
      <c r="I249" s="198"/>
      <c r="J249" s="199"/>
      <c r="K249" s="292">
        <f>'[1]사무실(B)'!H249</f>
        <v>2</v>
      </c>
      <c r="L249" s="342">
        <f>'[1]사무실(B)'!I249</f>
        <v>0</v>
      </c>
      <c r="M249" s="216"/>
      <c r="N249" s="198"/>
      <c r="O249" s="198"/>
      <c r="P249" s="198"/>
      <c r="Q249" s="198">
        <v>0</v>
      </c>
      <c r="R249" s="198"/>
      <c r="S249" s="198"/>
      <c r="T249" s="198"/>
      <c r="U249" s="198"/>
      <c r="V249" s="198"/>
      <c r="W249" s="64">
        <f>[1]신세계!G249+[1]홈앤!F249+[1]롯데!G249+[1]현대!F249+[1]GS!G249+[1]CJ!G249</f>
        <v>0</v>
      </c>
      <c r="X249" s="267">
        <f t="shared" si="54"/>
        <v>2</v>
      </c>
      <c r="Y249" s="232"/>
      <c r="AA249" s="54"/>
    </row>
    <row r="250" spans="1:27" x14ac:dyDescent="0.3">
      <c r="A250" s="289">
        <f>A249+1</f>
        <v>214</v>
      </c>
      <c r="B250" s="39" t="s">
        <v>296</v>
      </c>
      <c r="C250" s="410" t="s">
        <v>314</v>
      </c>
      <c r="D250" s="290">
        <v>6</v>
      </c>
      <c r="E250" s="314"/>
      <c r="F250" s="292"/>
      <c r="G250" s="342">
        <f>[1]레인보우코리아!L250</f>
        <v>0</v>
      </c>
      <c r="H250" s="59">
        <f>[1]신세계!L250+[1]홈앤!K250+[1]롯데!L250+[1]현대!K250+[1]GS!L250+[1]CJ!L250</f>
        <v>0</v>
      </c>
      <c r="I250" s="198"/>
      <c r="J250" s="199"/>
      <c r="K250" s="292">
        <f>'[1]사무실(B)'!H250</f>
        <v>0</v>
      </c>
      <c r="L250" s="292">
        <f>'[1]사무실(B)'!I250</f>
        <v>0</v>
      </c>
      <c r="M250" s="216"/>
      <c r="N250" s="198"/>
      <c r="O250" s="198"/>
      <c r="P250" s="198"/>
      <c r="Q250" s="198">
        <v>1</v>
      </c>
      <c r="R250" s="198"/>
      <c r="S250" s="198"/>
      <c r="T250" s="198"/>
      <c r="U250" s="198"/>
      <c r="V250" s="198"/>
      <c r="W250" s="64">
        <f>[1]신세계!G250+[1]홈앤!F250+[1]롯데!G250+[1]현대!F250+[1]GS!G250+[1]CJ!G250</f>
        <v>0</v>
      </c>
      <c r="X250" s="267">
        <f t="shared" si="54"/>
        <v>5</v>
      </c>
      <c r="Y250" s="232"/>
      <c r="AA250" s="54"/>
    </row>
    <row r="251" spans="1:27" x14ac:dyDescent="0.3">
      <c r="A251" s="289">
        <f t="shared" si="57"/>
        <v>215</v>
      </c>
      <c r="B251" s="39" t="s">
        <v>296</v>
      </c>
      <c r="C251" s="410" t="s">
        <v>315</v>
      </c>
      <c r="D251" s="290">
        <v>8</v>
      </c>
      <c r="E251" s="314"/>
      <c r="F251" s="292"/>
      <c r="G251" s="342">
        <f>[1]레인보우코리아!L251</f>
        <v>0</v>
      </c>
      <c r="H251" s="59">
        <f>[1]신세계!L251+[1]홈앤!K251+[1]롯데!L251+[1]현대!K251+[1]GS!L251+[1]CJ!L251</f>
        <v>0</v>
      </c>
      <c r="I251" s="60"/>
      <c r="J251" s="393"/>
      <c r="K251" s="292">
        <f>'[1]사무실(B)'!H251</f>
        <v>0</v>
      </c>
      <c r="L251" s="292">
        <f>'[1]사무실(B)'!I251</f>
        <v>0</v>
      </c>
      <c r="M251" s="216"/>
      <c r="N251" s="198"/>
      <c r="O251" s="198"/>
      <c r="P251" s="198"/>
      <c r="Q251" s="198">
        <v>0</v>
      </c>
      <c r="R251" s="198"/>
      <c r="S251" s="198"/>
      <c r="T251" s="198"/>
      <c r="U251" s="198"/>
      <c r="V251" s="198"/>
      <c r="W251" s="64">
        <f>[1]신세계!G251+[1]홈앤!F251+[1]롯데!G251+[1]현대!F251+[1]GS!G251+[1]CJ!G251</f>
        <v>0</v>
      </c>
      <c r="X251" s="267">
        <f t="shared" si="54"/>
        <v>8</v>
      </c>
      <c r="Y251" s="232"/>
      <c r="AA251" s="54"/>
    </row>
    <row r="252" spans="1:27" x14ac:dyDescent="0.3">
      <c r="A252" s="289">
        <f t="shared" si="57"/>
        <v>216</v>
      </c>
      <c r="B252" s="39" t="s">
        <v>296</v>
      </c>
      <c r="C252" s="410" t="s">
        <v>316</v>
      </c>
      <c r="D252" s="290">
        <v>0</v>
      </c>
      <c r="E252" s="349"/>
      <c r="F252" s="292"/>
      <c r="G252" s="342">
        <f>[1]레인보우코리아!L252</f>
        <v>0</v>
      </c>
      <c r="H252" s="59">
        <f>[1]신세계!L252+[1]홈앤!K252+[1]롯데!L252+[1]현대!K252+[1]GS!L252+[1]CJ!L252</f>
        <v>0</v>
      </c>
      <c r="I252" s="198"/>
      <c r="J252" s="199"/>
      <c r="K252" s="292">
        <f>'[1]사무실(B)'!H252</f>
        <v>0</v>
      </c>
      <c r="L252" s="292">
        <f>'[1]사무실(B)'!I252</f>
        <v>0</v>
      </c>
      <c r="M252" s="216"/>
      <c r="N252" s="198"/>
      <c r="O252" s="198"/>
      <c r="P252" s="198"/>
      <c r="Q252" s="198">
        <v>0</v>
      </c>
      <c r="R252" s="198"/>
      <c r="S252" s="198"/>
      <c r="T252" s="198"/>
      <c r="U252" s="198"/>
      <c r="V252" s="198"/>
      <c r="W252" s="64">
        <f>[1]신세계!G252+[1]홈앤!F252+[1]롯데!G252+[1]현대!F252+[1]GS!G252+[1]CJ!G252</f>
        <v>0</v>
      </c>
      <c r="X252" s="267">
        <f t="shared" si="54"/>
        <v>0</v>
      </c>
      <c r="Y252" s="232"/>
      <c r="AA252" s="54"/>
    </row>
    <row r="253" spans="1:27" x14ac:dyDescent="0.3">
      <c r="A253" s="289">
        <f t="shared" si="57"/>
        <v>217</v>
      </c>
      <c r="B253" s="39" t="s">
        <v>296</v>
      </c>
      <c r="C253" s="410" t="s">
        <v>317</v>
      </c>
      <c r="D253" s="290">
        <v>14</v>
      </c>
      <c r="E253" s="349"/>
      <c r="F253" s="292"/>
      <c r="G253" s="342">
        <f>[1]레인보우코리아!L253</f>
        <v>0</v>
      </c>
      <c r="H253" s="59">
        <f>[1]신세계!L253+[1]홈앤!K253+[1]롯데!L253+[1]현대!K253+[1]GS!L253+[1]CJ!L253</f>
        <v>0</v>
      </c>
      <c r="I253" s="198"/>
      <c r="J253" s="199"/>
      <c r="K253" s="292">
        <f>'[1]사무실(B)'!H253</f>
        <v>0</v>
      </c>
      <c r="L253" s="292">
        <f>'[1]사무실(B)'!I253</f>
        <v>0</v>
      </c>
      <c r="M253" s="216"/>
      <c r="N253" s="198"/>
      <c r="O253" s="198"/>
      <c r="P253" s="198"/>
      <c r="Q253" s="198">
        <v>0</v>
      </c>
      <c r="R253" s="198"/>
      <c r="S253" s="198"/>
      <c r="T253" s="198"/>
      <c r="U253" s="198"/>
      <c r="V253" s="198"/>
      <c r="W253" s="64">
        <f>[1]신세계!G253+[1]홈앤!F253+[1]롯데!G253+[1]현대!F253+[1]GS!G253+[1]CJ!G253</f>
        <v>0</v>
      </c>
      <c r="X253" s="267">
        <f t="shared" si="54"/>
        <v>14</v>
      </c>
      <c r="Y253" s="232"/>
      <c r="AA253" s="54"/>
    </row>
    <row r="254" spans="1:27" x14ac:dyDescent="0.3">
      <c r="A254" s="289">
        <f t="shared" si="57"/>
        <v>218</v>
      </c>
      <c r="B254" s="39" t="s">
        <v>296</v>
      </c>
      <c r="C254" s="410" t="s">
        <v>318</v>
      </c>
      <c r="D254" s="290">
        <v>90</v>
      </c>
      <c r="E254" s="349"/>
      <c r="F254" s="292"/>
      <c r="G254" s="342">
        <f>[1]레인보우코리아!L254</f>
        <v>0</v>
      </c>
      <c r="H254" s="59">
        <f>[1]신세계!L254+[1]홈앤!K254+[1]롯데!L254+[1]현대!K254+[1]GS!L254+[1]CJ!L254</f>
        <v>0</v>
      </c>
      <c r="I254" s="198"/>
      <c r="J254" s="199"/>
      <c r="K254" s="292">
        <f>'[1]사무실(B)'!H254</f>
        <v>0</v>
      </c>
      <c r="L254" s="292">
        <f>'[1]사무실(B)'!I254</f>
        <v>0</v>
      </c>
      <c r="M254" s="216"/>
      <c r="N254" s="198"/>
      <c r="O254" s="198"/>
      <c r="P254" s="198"/>
      <c r="Q254" s="198">
        <v>0</v>
      </c>
      <c r="R254" s="198"/>
      <c r="S254" s="198"/>
      <c r="T254" s="198"/>
      <c r="U254" s="198"/>
      <c r="V254" s="198"/>
      <c r="W254" s="64">
        <f>[1]신세계!G254+[1]홈앤!F254+[1]롯데!G254+[1]현대!F254+[1]GS!G254+[1]CJ!G254</f>
        <v>0</v>
      </c>
      <c r="X254" s="267">
        <f t="shared" si="54"/>
        <v>90</v>
      </c>
      <c r="Y254" s="232"/>
      <c r="AA254" s="54"/>
    </row>
    <row r="255" spans="1:27" x14ac:dyDescent="0.3">
      <c r="A255" s="289">
        <f t="shared" si="57"/>
        <v>219</v>
      </c>
      <c r="B255" s="39" t="s">
        <v>296</v>
      </c>
      <c r="C255" s="411" t="s">
        <v>319</v>
      </c>
      <c r="D255" s="290">
        <v>35</v>
      </c>
      <c r="E255" s="349"/>
      <c r="F255" s="292"/>
      <c r="G255" s="342">
        <f>[1]레인보우코리아!L255</f>
        <v>0</v>
      </c>
      <c r="H255" s="59">
        <f>[1]신세계!L255+[1]홈앤!K255+[1]롯데!L255+[1]현대!K255+[1]GS!L255+[1]CJ!L255</f>
        <v>0</v>
      </c>
      <c r="I255" s="198"/>
      <c r="J255" s="199"/>
      <c r="K255" s="292">
        <f>'[1]사무실(B)'!H255</f>
        <v>0</v>
      </c>
      <c r="L255" s="292">
        <f>'[1]사무실(B)'!I255</f>
        <v>0</v>
      </c>
      <c r="M255" s="216"/>
      <c r="N255" s="198"/>
      <c r="O255" s="198"/>
      <c r="P255" s="198"/>
      <c r="Q255" s="198">
        <v>0</v>
      </c>
      <c r="R255" s="198"/>
      <c r="S255" s="198"/>
      <c r="T255" s="198"/>
      <c r="U255" s="198"/>
      <c r="V255" s="198"/>
      <c r="W255" s="64">
        <f>[1]신세계!G255+[1]홈앤!F255+[1]롯데!G255+[1]현대!F255+[1]GS!G255+[1]CJ!G255</f>
        <v>0</v>
      </c>
      <c r="X255" s="267">
        <f t="shared" si="54"/>
        <v>35</v>
      </c>
      <c r="Y255" s="232"/>
      <c r="AA255" s="54"/>
    </row>
    <row r="256" spans="1:27" x14ac:dyDescent="0.3">
      <c r="A256" s="289">
        <f t="shared" si="57"/>
        <v>220</v>
      </c>
      <c r="B256" s="39" t="s">
        <v>296</v>
      </c>
      <c r="C256" s="410" t="s">
        <v>320</v>
      </c>
      <c r="D256" s="290">
        <v>413</v>
      </c>
      <c r="E256" s="349"/>
      <c r="F256" s="292"/>
      <c r="G256" s="342">
        <f>[1]레인보우코리아!L256</f>
        <v>0</v>
      </c>
      <c r="H256" s="59">
        <f>[1]신세계!L256+[1]홈앤!K256+[1]롯데!L256+[1]현대!K256+[1]GS!L256+[1]CJ!L256</f>
        <v>0</v>
      </c>
      <c r="I256" s="198"/>
      <c r="J256" s="199"/>
      <c r="K256" s="292">
        <f>'[1]사무실(B)'!H256</f>
        <v>0</v>
      </c>
      <c r="L256" s="292">
        <f>'[1]사무실(B)'!I256</f>
        <v>0</v>
      </c>
      <c r="M256" s="216"/>
      <c r="N256" s="198"/>
      <c r="O256" s="198"/>
      <c r="P256" s="198"/>
      <c r="Q256" s="198">
        <v>0</v>
      </c>
      <c r="R256" s="198"/>
      <c r="S256" s="198"/>
      <c r="T256" s="198"/>
      <c r="U256" s="198"/>
      <c r="V256" s="198"/>
      <c r="W256" s="64">
        <f>[1]신세계!G256+[1]홈앤!F256+[1]롯데!G256+[1]현대!F256+[1]GS!G256+[1]CJ!G256</f>
        <v>0</v>
      </c>
      <c r="X256" s="267">
        <f t="shared" si="54"/>
        <v>413</v>
      </c>
      <c r="Y256" s="232"/>
      <c r="AA256" s="54"/>
    </row>
    <row r="257" spans="1:28" x14ac:dyDescent="0.3">
      <c r="A257" s="289">
        <f t="shared" si="57"/>
        <v>221</v>
      </c>
      <c r="B257" s="39" t="s">
        <v>296</v>
      </c>
      <c r="C257" s="410" t="s">
        <v>321</v>
      </c>
      <c r="D257" s="290">
        <v>139</v>
      </c>
      <c r="E257" s="349"/>
      <c r="F257" s="292"/>
      <c r="G257" s="342">
        <f>[1]레인보우코리아!L257</f>
        <v>0</v>
      </c>
      <c r="H257" s="59">
        <f>[1]신세계!L257+[1]홈앤!K257+[1]롯데!L257+[1]현대!K257+[1]GS!L257+[1]CJ!L257</f>
        <v>0</v>
      </c>
      <c r="I257" s="198"/>
      <c r="J257" s="199"/>
      <c r="K257" s="292">
        <f>'[1]사무실(B)'!H257</f>
        <v>0</v>
      </c>
      <c r="L257" s="292">
        <f>'[1]사무실(B)'!I257</f>
        <v>0</v>
      </c>
      <c r="M257" s="216"/>
      <c r="N257" s="198"/>
      <c r="O257" s="198"/>
      <c r="P257" s="198"/>
      <c r="Q257" s="198">
        <v>0</v>
      </c>
      <c r="R257" s="198"/>
      <c r="S257" s="198"/>
      <c r="T257" s="198"/>
      <c r="U257" s="198"/>
      <c r="V257" s="198"/>
      <c r="W257" s="64">
        <f>[1]신세계!G257+[1]홈앤!F257+[1]롯데!G257+[1]현대!F257+[1]GS!G257+[1]CJ!G257</f>
        <v>0</v>
      </c>
      <c r="X257" s="267">
        <f t="shared" si="54"/>
        <v>139</v>
      </c>
      <c r="Y257" s="232"/>
      <c r="AA257" s="54"/>
    </row>
    <row r="258" spans="1:28" x14ac:dyDescent="0.3">
      <c r="A258" s="289">
        <f t="shared" si="57"/>
        <v>222</v>
      </c>
      <c r="B258" s="39" t="s">
        <v>296</v>
      </c>
      <c r="C258" s="410" t="s">
        <v>322</v>
      </c>
      <c r="D258" s="290">
        <v>0</v>
      </c>
      <c r="E258" s="349"/>
      <c r="F258" s="412"/>
      <c r="G258" s="342">
        <f>[1]레인보우코리아!L258</f>
        <v>0</v>
      </c>
      <c r="H258" s="59">
        <f>[1]신세계!L258+[1]홈앤!K258+[1]롯데!L258+[1]현대!K258+[1]GS!L258+[1]CJ!L258</f>
        <v>0</v>
      </c>
      <c r="I258" s="198"/>
      <c r="J258" s="393"/>
      <c r="K258" s="292">
        <f>'[1]사무실(B)'!H258</f>
        <v>0</v>
      </c>
      <c r="L258" s="292">
        <f>'[1]사무실(B)'!I258</f>
        <v>0</v>
      </c>
      <c r="M258" s="216"/>
      <c r="N258" s="198"/>
      <c r="O258" s="198"/>
      <c r="P258" s="198"/>
      <c r="Q258" s="198">
        <v>0</v>
      </c>
      <c r="R258" s="198"/>
      <c r="S258" s="198"/>
      <c r="T258" s="198"/>
      <c r="U258" s="198"/>
      <c r="V258" s="198"/>
      <c r="W258" s="64">
        <f>[1]신세계!G258+[1]홈앤!F258+[1]롯데!G258+[1]현대!F258+[1]GS!G258+[1]CJ!G258</f>
        <v>0</v>
      </c>
      <c r="X258" s="267">
        <f t="shared" si="54"/>
        <v>0</v>
      </c>
      <c r="Y258" s="232"/>
      <c r="AA258" s="54"/>
    </row>
    <row r="259" spans="1:28" x14ac:dyDescent="0.3">
      <c r="A259" s="289">
        <f t="shared" si="57"/>
        <v>223</v>
      </c>
      <c r="B259" s="93" t="s">
        <v>296</v>
      </c>
      <c r="C259" s="413" t="s">
        <v>323</v>
      </c>
      <c r="D259" s="341">
        <v>2</v>
      </c>
      <c r="E259" s="414"/>
      <c r="F259" s="415"/>
      <c r="G259" s="342">
        <f>[1]레인보우코리아!L259</f>
        <v>0</v>
      </c>
      <c r="H259" s="59">
        <f>[1]신세계!L259+[1]홈앤!K259+[1]롯데!L259+[1]현대!K259+[1]GS!L259+[1]CJ!L259</f>
        <v>0</v>
      </c>
      <c r="I259" s="227"/>
      <c r="J259" s="344"/>
      <c r="K259" s="292">
        <f>'[1]사무실(B)'!H259</f>
        <v>0</v>
      </c>
      <c r="L259" s="342">
        <f>'[1]사무실(B)'!I259</f>
        <v>0</v>
      </c>
      <c r="M259" s="269"/>
      <c r="N259" s="227"/>
      <c r="O259" s="198"/>
      <c r="P259" s="198"/>
      <c r="Q259" s="198">
        <v>0</v>
      </c>
      <c r="R259" s="198"/>
      <c r="S259" s="198"/>
      <c r="T259" s="198"/>
      <c r="U259" s="198"/>
      <c r="V259" s="198"/>
      <c r="W259" s="64">
        <f>[1]신세계!G259+[1]홈앤!F259+[1]롯데!G259+[1]현대!F259+[1]GS!G259+[1]CJ!G259</f>
        <v>0</v>
      </c>
      <c r="X259" s="267">
        <f t="shared" si="54"/>
        <v>2</v>
      </c>
      <c r="Y259" s="244"/>
    </row>
    <row r="260" spans="1:28" x14ac:dyDescent="0.3">
      <c r="A260" s="289">
        <f t="shared" si="57"/>
        <v>224</v>
      </c>
      <c r="B260" s="93" t="s">
        <v>296</v>
      </c>
      <c r="C260" s="413" t="s">
        <v>324</v>
      </c>
      <c r="D260" s="341">
        <v>1</v>
      </c>
      <c r="E260" s="349"/>
      <c r="F260" s="412"/>
      <c r="G260" s="342">
        <f>[1]레인보우코리아!L260</f>
        <v>0</v>
      </c>
      <c r="H260" s="59">
        <f>[1]신세계!L260+[1]홈앤!K260+[1]롯데!L260+[1]현대!K260+[1]GS!L260+[1]CJ!L260</f>
        <v>0</v>
      </c>
      <c r="I260" s="198"/>
      <c r="J260" s="393"/>
      <c r="K260" s="292">
        <f>'[1]사무실(B)'!H260</f>
        <v>0</v>
      </c>
      <c r="L260" s="342">
        <f>'[1]사무실(B)'!I260</f>
        <v>0</v>
      </c>
      <c r="M260" s="216"/>
      <c r="N260" s="199"/>
      <c r="O260" s="199"/>
      <c r="P260" s="199"/>
      <c r="Q260" s="199">
        <v>0</v>
      </c>
      <c r="R260" s="199"/>
      <c r="S260" s="199"/>
      <c r="T260" s="199"/>
      <c r="U260" s="199"/>
      <c r="V260" s="199"/>
      <c r="W260" s="64">
        <f>[1]신세계!G260+[1]홈앤!F260+[1]롯데!G260+[1]현대!F260+[1]GS!G260+[1]CJ!G260</f>
        <v>0</v>
      </c>
      <c r="X260" s="267">
        <f t="shared" si="54"/>
        <v>1</v>
      </c>
      <c r="Y260" s="232"/>
    </row>
    <row r="261" spans="1:28" x14ac:dyDescent="0.3">
      <c r="A261" s="289">
        <f t="shared" si="57"/>
        <v>225</v>
      </c>
      <c r="B261" s="93" t="s">
        <v>296</v>
      </c>
      <c r="C261" s="413" t="s">
        <v>325</v>
      </c>
      <c r="D261" s="107">
        <v>454</v>
      </c>
      <c r="E261" s="353"/>
      <c r="F261" s="416"/>
      <c r="G261" s="342">
        <f>[1]레인보우코리아!L261</f>
        <v>0</v>
      </c>
      <c r="H261" s="59">
        <f>[1]신세계!L261+[1]홈앤!K261+[1]롯데!L261+[1]현대!K261+[1]GS!L261+[1]CJ!L261</f>
        <v>0</v>
      </c>
      <c r="I261" s="192"/>
      <c r="J261" s="417"/>
      <c r="K261" s="292">
        <f>'[1]사무실(B)'!H261</f>
        <v>0</v>
      </c>
      <c r="L261" s="342">
        <f>'[1]사무실(B)'!I261</f>
        <v>0</v>
      </c>
      <c r="M261" s="269"/>
      <c r="N261" s="228"/>
      <c r="O261" s="228"/>
      <c r="P261" s="228"/>
      <c r="Q261" s="228">
        <v>0</v>
      </c>
      <c r="R261" s="228"/>
      <c r="S261" s="228"/>
      <c r="T261" s="228"/>
      <c r="U261" s="228"/>
      <c r="V261" s="228"/>
      <c r="W261" s="64">
        <f>[1]신세계!G261+[1]홈앤!F261+[1]롯데!G261+[1]현대!F261+[1]GS!G261+[1]CJ!G261</f>
        <v>0</v>
      </c>
      <c r="X261" s="267">
        <f t="shared" si="54"/>
        <v>454</v>
      </c>
      <c r="Y261" s="232"/>
    </row>
    <row r="262" spans="1:28" x14ac:dyDescent="0.3">
      <c r="A262" s="289">
        <f t="shared" si="57"/>
        <v>226</v>
      </c>
      <c r="B262" s="93" t="s">
        <v>296</v>
      </c>
      <c r="C262" s="410" t="s">
        <v>326</v>
      </c>
      <c r="D262" s="290">
        <v>0</v>
      </c>
      <c r="E262" s="349"/>
      <c r="F262" s="412"/>
      <c r="G262" s="342">
        <f>[1]레인보우코리아!L262</f>
        <v>0</v>
      </c>
      <c r="H262" s="59">
        <f>[1]신세계!L262+[1]홈앤!K262+[1]롯데!L262+[1]현대!K262+[1]GS!L262+[1]CJ!L262</f>
        <v>0</v>
      </c>
      <c r="I262" s="198"/>
      <c r="J262" s="63"/>
      <c r="K262" s="292">
        <f>'[1]사무실(B)'!H262</f>
        <v>0</v>
      </c>
      <c r="L262" s="342">
        <f>'[1]사무실(B)'!I262</f>
        <v>0</v>
      </c>
      <c r="M262" s="216"/>
      <c r="N262" s="199"/>
      <c r="O262" s="199"/>
      <c r="P262" s="199"/>
      <c r="Q262" s="199">
        <v>0</v>
      </c>
      <c r="R262" s="199"/>
      <c r="S262" s="199"/>
      <c r="T262" s="199"/>
      <c r="U262" s="199"/>
      <c r="V262" s="199"/>
      <c r="W262" s="64">
        <f>[1]신세계!G262+[1]홈앤!F262+[1]롯데!G262+[1]현대!F262+[1]GS!G262+[1]CJ!G262</f>
        <v>0</v>
      </c>
      <c r="X262" s="267">
        <f t="shared" si="54"/>
        <v>0</v>
      </c>
      <c r="Y262" s="232"/>
    </row>
    <row r="263" spans="1:28" x14ac:dyDescent="0.3">
      <c r="A263" s="418">
        <f t="shared" si="57"/>
        <v>227</v>
      </c>
      <c r="B263" s="93" t="s">
        <v>296</v>
      </c>
      <c r="C263" s="413" t="s">
        <v>327</v>
      </c>
      <c r="D263" s="341">
        <v>6</v>
      </c>
      <c r="E263" s="414"/>
      <c r="F263" s="415"/>
      <c r="G263" s="342">
        <f>[1]레인보우코리아!L263</f>
        <v>0</v>
      </c>
      <c r="H263" s="59">
        <f>[1]신세계!L263+[1]홈앤!K263+[1]롯데!L263+[1]현대!K263+[1]GS!L263+[1]CJ!L263</f>
        <v>0</v>
      </c>
      <c r="I263" s="227"/>
      <c r="J263" s="344"/>
      <c r="K263" s="292">
        <f>'[1]사무실(B)'!H263</f>
        <v>0</v>
      </c>
      <c r="L263" s="342">
        <f>'[1]사무실(B)'!I263</f>
        <v>0</v>
      </c>
      <c r="M263" s="269"/>
      <c r="N263" s="228"/>
      <c r="O263" s="228"/>
      <c r="P263" s="228"/>
      <c r="Q263" s="228">
        <v>0</v>
      </c>
      <c r="R263" s="228"/>
      <c r="S263" s="228"/>
      <c r="T263" s="228"/>
      <c r="U263" s="228"/>
      <c r="V263" s="228"/>
      <c r="W263" s="64">
        <f>[1]신세계!G263+[1]홈앤!F263+[1]롯데!G263+[1]현대!F263+[1]GS!G263+[1]CJ!G263</f>
        <v>0</v>
      </c>
      <c r="X263" s="419">
        <f t="shared" si="54"/>
        <v>6</v>
      </c>
      <c r="Y263" s="244"/>
    </row>
    <row r="264" spans="1:28" x14ac:dyDescent="0.3">
      <c r="A264" s="418">
        <f t="shared" si="57"/>
        <v>228</v>
      </c>
      <c r="B264" s="39" t="s">
        <v>296</v>
      </c>
      <c r="C264" s="410" t="s">
        <v>328</v>
      </c>
      <c r="D264" s="55">
        <v>0</v>
      </c>
      <c r="E264" s="198"/>
      <c r="F264" s="292"/>
      <c r="G264" s="292">
        <f>[1]레인보우코리아!L264</f>
        <v>0</v>
      </c>
      <c r="H264" s="59">
        <f>[1]신세계!L264+[1]홈앤!K264+[1]롯데!L264+[1]현대!K264+[1]GS!L264+[1]CJ!L264</f>
        <v>0</v>
      </c>
      <c r="I264" s="199"/>
      <c r="J264" s="393"/>
      <c r="K264" s="292">
        <f>'[1]사무실(B)'!H264</f>
        <v>0</v>
      </c>
      <c r="L264" s="294">
        <f>'[1]사무실(B)'!I264</f>
        <v>0</v>
      </c>
      <c r="M264" s="216"/>
      <c r="N264" s="199"/>
      <c r="O264" s="199"/>
      <c r="P264" s="199"/>
      <c r="Q264" s="199">
        <v>0</v>
      </c>
      <c r="R264" s="199"/>
      <c r="S264" s="199"/>
      <c r="T264" s="199"/>
      <c r="U264" s="199"/>
      <c r="V264" s="199"/>
      <c r="W264" s="64">
        <f>[1]신세계!G264+[1]홈앤!F264+[1]롯데!G264+[1]현대!F264+[1]GS!G264+[1]CJ!G264</f>
        <v>0</v>
      </c>
      <c r="X264" s="52">
        <f t="shared" ref="X264:X275" si="58">D264+E264+F264+H264+G264+I264+J264+K264+L264-M264-N264-O264-P264-Q264-R264-T264-U264-V264-W264-S264</f>
        <v>0</v>
      </c>
      <c r="Y264" s="420"/>
    </row>
    <row r="265" spans="1:28" x14ac:dyDescent="0.3">
      <c r="A265" s="289">
        <f t="shared" si="57"/>
        <v>229</v>
      </c>
      <c r="B265" s="39" t="s">
        <v>296</v>
      </c>
      <c r="C265" s="410" t="s">
        <v>329</v>
      </c>
      <c r="D265" s="55">
        <v>0</v>
      </c>
      <c r="E265" s="198"/>
      <c r="F265" s="292"/>
      <c r="G265" s="292">
        <f>[1]레인보우코리아!L265</f>
        <v>0</v>
      </c>
      <c r="H265" s="59">
        <f>[1]신세계!L265+[1]홈앤!K265+[1]롯데!L265+[1]현대!K265+[1]GS!L265+[1]CJ!L265</f>
        <v>0</v>
      </c>
      <c r="I265" s="199"/>
      <c r="J265" s="393"/>
      <c r="K265" s="292">
        <f>'[1]사무실(B)'!H265</f>
        <v>0</v>
      </c>
      <c r="L265" s="294">
        <f>'[1]사무실(B)'!I265</f>
        <v>0</v>
      </c>
      <c r="M265" s="216"/>
      <c r="N265" s="199"/>
      <c r="O265" s="199"/>
      <c r="P265" s="199"/>
      <c r="Q265" s="199">
        <v>0</v>
      </c>
      <c r="R265" s="199"/>
      <c r="S265" s="199"/>
      <c r="T265" s="199"/>
      <c r="U265" s="199"/>
      <c r="V265" s="199"/>
      <c r="W265" s="64">
        <f>[1]신세계!G265+[1]홈앤!F265+[1]롯데!G265+[1]현대!F265+[1]GS!G265+[1]CJ!G265</f>
        <v>0</v>
      </c>
      <c r="X265" s="52">
        <f t="shared" si="58"/>
        <v>0</v>
      </c>
      <c r="Y265" s="420"/>
    </row>
    <row r="266" spans="1:28" x14ac:dyDescent="0.3">
      <c r="A266" s="289">
        <f>A265+1</f>
        <v>230</v>
      </c>
      <c r="B266" s="39" t="s">
        <v>296</v>
      </c>
      <c r="C266" s="410" t="s">
        <v>330</v>
      </c>
      <c r="D266" s="55">
        <v>0</v>
      </c>
      <c r="E266" s="198"/>
      <c r="F266" s="292"/>
      <c r="G266" s="292">
        <f>[1]레인보우코리아!L266</f>
        <v>0</v>
      </c>
      <c r="H266" s="59">
        <f>[1]신세계!L266+[1]홈앤!K266+[1]롯데!L266+[1]현대!K266+[1]GS!L266+[1]CJ!L266</f>
        <v>0</v>
      </c>
      <c r="I266" s="199"/>
      <c r="J266" s="393"/>
      <c r="K266" s="292">
        <f>'[1]사무실(B)'!H266</f>
        <v>0</v>
      </c>
      <c r="L266" s="294">
        <f>'[1]사무실(B)'!I266</f>
        <v>0</v>
      </c>
      <c r="M266" s="216"/>
      <c r="N266" s="199"/>
      <c r="O266" s="199"/>
      <c r="P266" s="199"/>
      <c r="Q266" s="199">
        <v>0</v>
      </c>
      <c r="R266" s="199"/>
      <c r="S266" s="199"/>
      <c r="T266" s="199"/>
      <c r="U266" s="199"/>
      <c r="V266" s="199"/>
      <c r="W266" s="64">
        <f>[1]신세계!G266+[1]홈앤!F266+[1]롯데!G266+[1]현대!F266+[1]GS!G266+[1]CJ!G266</f>
        <v>0</v>
      </c>
      <c r="X266" s="52">
        <f t="shared" si="58"/>
        <v>0</v>
      </c>
      <c r="Y266" s="420"/>
    </row>
    <row r="267" spans="1:28" x14ac:dyDescent="0.3">
      <c r="A267" s="289">
        <v>217</v>
      </c>
      <c r="B267" s="39" t="s">
        <v>296</v>
      </c>
      <c r="C267" s="410" t="s">
        <v>331</v>
      </c>
      <c r="D267" s="55">
        <v>461</v>
      </c>
      <c r="E267" s="198"/>
      <c r="F267" s="292"/>
      <c r="G267" s="292">
        <f>[1]레인보우코리아!L267</f>
        <v>0</v>
      </c>
      <c r="H267" s="59">
        <f>[1]신세계!L267+[1]홈앤!K267+[1]롯데!L267+[1]현대!K267+[1]GS!L267+[1]CJ!L267</f>
        <v>0</v>
      </c>
      <c r="I267" s="199"/>
      <c r="J267" s="393"/>
      <c r="K267" s="292">
        <f>'[1]사무실(B)'!H267</f>
        <v>0</v>
      </c>
      <c r="L267" s="294">
        <f>'[1]사무실(B)'!I267</f>
        <v>0</v>
      </c>
      <c r="M267" s="216"/>
      <c r="N267" s="199"/>
      <c r="O267" s="199"/>
      <c r="P267" s="199"/>
      <c r="Q267" s="199">
        <v>4</v>
      </c>
      <c r="R267" s="199"/>
      <c r="S267" s="199"/>
      <c r="T267" s="199"/>
      <c r="U267" s="199"/>
      <c r="V267" s="199"/>
      <c r="W267" s="64">
        <f>[1]신세계!G267+[1]홈앤!F267+[1]롯데!G267+[1]현대!F267+[1]GS!G267+[1]CJ!G267</f>
        <v>0</v>
      </c>
      <c r="X267" s="52">
        <f t="shared" si="58"/>
        <v>457</v>
      </c>
      <c r="Y267" s="420"/>
    </row>
    <row r="268" spans="1:28" s="391" customFormat="1" ht="14.25" thickBot="1" x14ac:dyDescent="0.35">
      <c r="A268" s="421"/>
      <c r="B268" s="422" t="s">
        <v>13</v>
      </c>
      <c r="C268" s="423" t="s">
        <v>332</v>
      </c>
      <c r="D268" s="424">
        <v>5176</v>
      </c>
      <c r="E268" s="425">
        <f>SUM(E210:E267)</f>
        <v>0</v>
      </c>
      <c r="F268" s="425">
        <f t="shared" ref="F268:X268" si="59">SUM(F210:F267)</f>
        <v>0</v>
      </c>
      <c r="G268" s="425">
        <f t="shared" si="59"/>
        <v>0</v>
      </c>
      <c r="H268" s="425">
        <f t="shared" si="59"/>
        <v>0</v>
      </c>
      <c r="I268" s="425">
        <f t="shared" si="59"/>
        <v>0</v>
      </c>
      <c r="J268" s="425">
        <f t="shared" si="59"/>
        <v>0</v>
      </c>
      <c r="K268" s="425">
        <f t="shared" si="59"/>
        <v>2</v>
      </c>
      <c r="L268" s="426">
        <f t="shared" si="59"/>
        <v>0</v>
      </c>
      <c r="M268" s="427">
        <f t="shared" si="59"/>
        <v>0</v>
      </c>
      <c r="N268" s="428">
        <f t="shared" si="59"/>
        <v>0</v>
      </c>
      <c r="O268" s="428">
        <f t="shared" si="59"/>
        <v>0</v>
      </c>
      <c r="P268" s="428">
        <f t="shared" si="59"/>
        <v>0</v>
      </c>
      <c r="Q268" s="428">
        <f t="shared" si="59"/>
        <v>23</v>
      </c>
      <c r="R268" s="428">
        <f t="shared" si="59"/>
        <v>0</v>
      </c>
      <c r="S268" s="428">
        <f t="shared" si="59"/>
        <v>0</v>
      </c>
      <c r="T268" s="428">
        <f t="shared" si="59"/>
        <v>0</v>
      </c>
      <c r="U268" s="428">
        <f t="shared" si="59"/>
        <v>0</v>
      </c>
      <c r="V268" s="428">
        <f t="shared" si="59"/>
        <v>0</v>
      </c>
      <c r="W268" s="426">
        <f t="shared" si="59"/>
        <v>0</v>
      </c>
      <c r="X268" s="429">
        <f t="shared" si="59"/>
        <v>5155</v>
      </c>
      <c r="Y268" s="430"/>
      <c r="Z268" s="6"/>
      <c r="AA268" s="54"/>
      <c r="AB268" s="6"/>
    </row>
  </sheetData>
  <mergeCells count="10">
    <mergeCell ref="Y4:Y5"/>
    <mergeCell ref="A1:C2"/>
    <mergeCell ref="V2:X2"/>
    <mergeCell ref="A4:A5"/>
    <mergeCell ref="B4:B5"/>
    <mergeCell ref="C4:C5"/>
    <mergeCell ref="D4:D5"/>
    <mergeCell ref="E4:L4"/>
    <mergeCell ref="M4:W4"/>
    <mergeCell ref="X4:X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사무실(A)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물류</dc:creator>
  <cp:lastModifiedBy>물류</cp:lastModifiedBy>
  <dcterms:created xsi:type="dcterms:W3CDTF">2023-12-14T06:34:02Z</dcterms:created>
  <dcterms:modified xsi:type="dcterms:W3CDTF">2023-12-14T06:36:27Z</dcterms:modified>
</cp:coreProperties>
</file>