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소망\Desktop\"/>
    </mc:Choice>
  </mc:AlternateContent>
  <xr:revisionPtr revIDLastSave="0" documentId="13_ncr:1_{AD233C5D-F0DA-4804-8677-CEAB5C113D93}" xr6:coauthVersionLast="47" xr6:coauthVersionMax="47" xr10:uidLastSave="{00000000-0000-0000-0000-000000000000}"/>
  <bookViews>
    <workbookView xWindow="-120" yWindow="-120" windowWidth="20730" windowHeight="11160" xr2:uid="{2ADAF931-40D5-40E8-BBDC-346EAEFEAF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3" i="1" l="1" a="1"/>
  <c r="L13" i="1" s="1"/>
  <c r="K13" i="1" a="1"/>
  <c r="K13" i="1" s="1"/>
  <c r="L23" i="1" a="1"/>
  <c r="L23" i="1" s="1"/>
  <c r="K23" i="1" a="1"/>
  <c r="K23" i="1" s="1"/>
  <c r="G23" i="1"/>
  <c r="F23" i="1" l="1"/>
  <c r="E23" i="1"/>
  <c r="D23" i="1"/>
  <c r="C23" i="1"/>
  <c r="G13" i="1"/>
  <c r="F13" i="1"/>
  <c r="E13" i="1"/>
  <c r="D13" i="1"/>
  <c r="C13" i="1"/>
  <c r="H13" i="1" l="1"/>
  <c r="I13" i="1" s="1"/>
  <c r="H23" i="1"/>
  <c r="I23" i="1" s="1"/>
  <c r="J23" i="1"/>
  <c r="J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소망</author>
  </authors>
  <commentList>
    <comment ref="A10" authorId="0" shapeId="0" xr:uid="{83F5ECC6-3D13-485F-9D10-91778E5A34C1}">
      <text>
        <r>
          <rPr>
            <b/>
            <sz val="9"/>
            <color indexed="81"/>
            <rFont val="Tahoma"/>
            <family val="2"/>
          </rPr>
          <t xml:space="preserve">1) &amp; 2) 
</t>
        </r>
        <r>
          <rPr>
            <b/>
            <sz val="9"/>
            <color indexed="81"/>
            <rFont val="돋움"/>
            <family val="3"/>
            <charset val="129"/>
          </rPr>
          <t>실험</t>
        </r>
        <r>
          <rPr>
            <b/>
            <sz val="9"/>
            <color indexed="81"/>
            <rFont val="Tahoma"/>
            <family val="2"/>
          </rPr>
          <t xml:space="preserve"> 1~6 </t>
        </r>
        <r>
          <rPr>
            <b/>
            <sz val="9"/>
            <color indexed="81"/>
            <rFont val="돋움"/>
            <family val="3"/>
            <charset val="129"/>
          </rPr>
          <t>데이터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동일함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실험</t>
        </r>
        <r>
          <rPr>
            <b/>
            <sz val="9"/>
            <color indexed="81"/>
            <rFont val="Tahoma"/>
            <family val="2"/>
          </rPr>
          <t xml:space="preserve"> 1~3, 4~6 </t>
        </r>
        <r>
          <rPr>
            <b/>
            <sz val="9"/>
            <color indexed="81"/>
            <rFont val="돋움"/>
            <family val="3"/>
            <charset val="129"/>
          </rPr>
          <t>위치만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다름
</t>
        </r>
      </text>
    </comment>
    <comment ref="K12" authorId="0" shapeId="0" xr:uid="{922A6AEE-B4E0-4662-B84F-A4549B296D9D}">
      <text>
        <r>
          <rPr>
            <b/>
            <sz val="9"/>
            <color indexed="81"/>
            <rFont val="돋움"/>
            <family val="3"/>
            <charset val="129"/>
          </rPr>
          <t>Min outlier 값인
21.5 보다 큰 값들 중에 최소값이 도출되어야함</t>
        </r>
      </text>
    </comment>
    <comment ref="L12" authorId="0" shapeId="0" xr:uid="{28EE768A-63CF-4430-9C5C-A777A999F012}">
      <text>
        <r>
          <rPr>
            <b/>
            <sz val="9"/>
            <color indexed="81"/>
            <rFont val="돋움"/>
            <family val="3"/>
            <charset val="129"/>
          </rPr>
          <t>Max outlier 값인
24.9 보다 작은 값들 중에 최대값이 도출되어야함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<sst xmlns="http://schemas.openxmlformats.org/spreadsheetml/2006/main" count="85" uniqueCount="24">
  <si>
    <t>Prelot</t>
    <phoneticPr fontId="2" type="noConversion"/>
  </si>
  <si>
    <t>Lot1</t>
    <phoneticPr fontId="2" type="noConversion"/>
  </si>
  <si>
    <t>Lot2</t>
    <phoneticPr fontId="2" type="noConversion"/>
  </si>
  <si>
    <t>Lot3</t>
    <phoneticPr fontId="2" type="noConversion"/>
  </si>
  <si>
    <t>실험1</t>
    <phoneticPr fontId="2" type="noConversion"/>
  </si>
  <si>
    <t>실험2</t>
    <phoneticPr fontId="2" type="noConversion"/>
  </si>
  <si>
    <t>실험3</t>
    <phoneticPr fontId="2" type="noConversion"/>
  </si>
  <si>
    <t>실험4</t>
    <phoneticPr fontId="2" type="noConversion"/>
  </si>
  <si>
    <t>실험5</t>
    <phoneticPr fontId="2" type="noConversion"/>
  </si>
  <si>
    <t>실험6</t>
    <phoneticPr fontId="2" type="noConversion"/>
  </si>
  <si>
    <t>23.3.</t>
    <phoneticPr fontId="2" type="noConversion"/>
  </si>
  <si>
    <t>Min</t>
    <phoneticPr fontId="2" type="noConversion"/>
  </si>
  <si>
    <t>Q1</t>
    <phoneticPr fontId="2" type="noConversion"/>
  </si>
  <si>
    <t>Q2</t>
    <phoneticPr fontId="2" type="noConversion"/>
  </si>
  <si>
    <t>Q3</t>
    <phoneticPr fontId="2" type="noConversion"/>
  </si>
  <si>
    <t>IQR</t>
    <phoneticPr fontId="2" type="noConversion"/>
  </si>
  <si>
    <t>Min Outlier</t>
    <phoneticPr fontId="2" type="noConversion"/>
  </si>
  <si>
    <t>Max</t>
    <phoneticPr fontId="2" type="noConversion"/>
  </si>
  <si>
    <t>Max Outlier</t>
    <phoneticPr fontId="2" type="noConversion"/>
  </si>
  <si>
    <t>최종 Max</t>
    <phoneticPr fontId="2" type="noConversion"/>
  </si>
  <si>
    <t>최종 
Min</t>
    <phoneticPr fontId="2" type="noConversion"/>
  </si>
  <si>
    <t xml:space="preserve"> </t>
    <phoneticPr fontId="2" type="noConversion"/>
  </si>
  <si>
    <t>1)</t>
    <phoneticPr fontId="2" type="noConversion"/>
  </si>
  <si>
    <t>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</si>
</sst>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8FA55-3DF7-4016-9E50-CA2E07A201B1}">
  <dimension ref="A2:AX23"/>
  <sheetViews>
    <sheetView tabSelected="1" workbookViewId="0">
      <selection activeCell="K12" sqref="K12"/>
    </sheetView>
  </sheetViews>
  <sheetFormatPr defaultColWidth="5.125" defaultRowHeight="16.5" x14ac:dyDescent="0.3"/>
  <cols>
    <col min="1" max="1" width="5.125" style="1"/>
    <col min="2" max="2" width="9.875" style="1" customWidth="1"/>
    <col min="3" max="10" width="5.125" style="1"/>
    <col min="11" max="11" width="5.5" style="1" bestFit="1" customWidth="1"/>
    <col min="12" max="16384" width="5.125" style="1"/>
  </cols>
  <sheetData>
    <row r="2" spans="1:26" x14ac:dyDescent="0.3">
      <c r="A2" s="8" t="s">
        <v>22</v>
      </c>
      <c r="C2" s="7" t="s">
        <v>4</v>
      </c>
      <c r="D2" s="7"/>
      <c r="E2" s="7"/>
      <c r="F2" s="7"/>
      <c r="G2" s="7"/>
      <c r="H2" s="7"/>
      <c r="I2" s="7"/>
      <c r="J2" s="7"/>
      <c r="K2" s="7" t="s">
        <v>5</v>
      </c>
      <c r="L2" s="7"/>
      <c r="M2" s="7"/>
      <c r="N2" s="7"/>
      <c r="O2" s="7"/>
      <c r="P2" s="7"/>
      <c r="Q2" s="7"/>
      <c r="R2" s="7"/>
      <c r="S2" s="7" t="s">
        <v>6</v>
      </c>
      <c r="T2" s="7"/>
      <c r="U2" s="7"/>
      <c r="V2" s="7"/>
      <c r="W2" s="7"/>
      <c r="X2" s="7"/>
      <c r="Y2" s="7"/>
      <c r="Z2" s="7"/>
    </row>
    <row r="3" spans="1:26" x14ac:dyDescent="0.3">
      <c r="C3" s="6" t="s">
        <v>0</v>
      </c>
      <c r="D3" s="6"/>
      <c r="E3" s="6" t="s">
        <v>1</v>
      </c>
      <c r="F3" s="6"/>
      <c r="G3" s="6" t="s">
        <v>2</v>
      </c>
      <c r="H3" s="6"/>
      <c r="I3" s="6" t="s">
        <v>3</v>
      </c>
      <c r="J3" s="6"/>
      <c r="K3" s="6" t="s">
        <v>0</v>
      </c>
      <c r="L3" s="6"/>
      <c r="M3" s="6" t="s">
        <v>1</v>
      </c>
      <c r="N3" s="6"/>
      <c r="O3" s="6" t="s">
        <v>2</v>
      </c>
      <c r="P3" s="6"/>
      <c r="Q3" s="6" t="s">
        <v>3</v>
      </c>
      <c r="R3" s="6"/>
      <c r="S3" s="6" t="s">
        <v>0</v>
      </c>
      <c r="T3" s="6"/>
      <c r="U3" s="6" t="s">
        <v>1</v>
      </c>
      <c r="V3" s="6"/>
      <c r="W3" s="6" t="s">
        <v>2</v>
      </c>
      <c r="X3" s="6"/>
      <c r="Y3" s="6" t="s">
        <v>3</v>
      </c>
      <c r="Z3" s="6"/>
    </row>
    <row r="4" spans="1:26" x14ac:dyDescent="0.3">
      <c r="C4" s="9">
        <v>1</v>
      </c>
      <c r="D4" s="9">
        <v>2</v>
      </c>
      <c r="E4" s="9">
        <v>1</v>
      </c>
      <c r="F4" s="9">
        <v>2</v>
      </c>
      <c r="G4" s="9">
        <v>1</v>
      </c>
      <c r="H4" s="9">
        <v>2</v>
      </c>
      <c r="I4" s="9">
        <v>1</v>
      </c>
      <c r="J4" s="9">
        <v>2</v>
      </c>
      <c r="K4" s="9">
        <v>1</v>
      </c>
      <c r="L4" s="9">
        <v>2</v>
      </c>
      <c r="M4" s="9">
        <v>1</v>
      </c>
      <c r="N4" s="9">
        <v>2</v>
      </c>
      <c r="O4" s="9">
        <v>1</v>
      </c>
      <c r="P4" s="9">
        <v>2</v>
      </c>
      <c r="Q4" s="9">
        <v>1</v>
      </c>
      <c r="R4" s="9">
        <v>2</v>
      </c>
      <c r="S4" s="9">
        <v>1</v>
      </c>
      <c r="T4" s="9">
        <v>2</v>
      </c>
      <c r="U4" s="9">
        <v>1</v>
      </c>
      <c r="V4" s="9">
        <v>2</v>
      </c>
      <c r="W4" s="9">
        <v>1</v>
      </c>
      <c r="X4" s="9">
        <v>2</v>
      </c>
      <c r="Y4" s="9">
        <v>1</v>
      </c>
      <c r="Z4" s="9">
        <v>2</v>
      </c>
    </row>
    <row r="5" spans="1:26" x14ac:dyDescent="0.3">
      <c r="C5" s="4">
        <v>23.8</v>
      </c>
      <c r="D5" s="4">
        <v>25.2</v>
      </c>
      <c r="E5" s="4">
        <v>22.7</v>
      </c>
      <c r="F5" s="4">
        <v>24.2</v>
      </c>
      <c r="G5" s="4">
        <v>24.2</v>
      </c>
      <c r="H5" s="4">
        <v>25.6</v>
      </c>
      <c r="I5" s="4">
        <v>23.6</v>
      </c>
      <c r="J5" s="4">
        <v>23.4</v>
      </c>
      <c r="K5" s="4">
        <v>23.1</v>
      </c>
      <c r="L5" s="4">
        <v>21.7</v>
      </c>
      <c r="M5" s="4">
        <v>22.9</v>
      </c>
      <c r="N5" s="4">
        <v>22.8</v>
      </c>
      <c r="O5" s="4">
        <v>21.3</v>
      </c>
      <c r="P5" s="4">
        <v>22.5</v>
      </c>
      <c r="Q5" s="4">
        <v>22.4</v>
      </c>
      <c r="R5" s="4">
        <v>25.1</v>
      </c>
      <c r="S5" s="4">
        <v>24.5</v>
      </c>
      <c r="T5" s="4">
        <v>22.9</v>
      </c>
      <c r="U5" s="4">
        <v>23.9</v>
      </c>
      <c r="V5" s="4">
        <v>23.5</v>
      </c>
      <c r="W5" s="4">
        <v>23.3</v>
      </c>
      <c r="X5" s="4">
        <v>22.7</v>
      </c>
      <c r="Y5" s="4">
        <v>22.1</v>
      </c>
      <c r="Z5" s="4">
        <v>24.6</v>
      </c>
    </row>
    <row r="7" spans="1:26" x14ac:dyDescent="0.3">
      <c r="C7" s="7" t="s">
        <v>7</v>
      </c>
      <c r="D7" s="7"/>
      <c r="E7" s="7"/>
      <c r="F7" s="7"/>
      <c r="G7" s="7"/>
      <c r="H7" s="7"/>
      <c r="I7" s="7"/>
      <c r="J7" s="7"/>
      <c r="K7" s="7" t="s">
        <v>8</v>
      </c>
      <c r="L7" s="7"/>
      <c r="M7" s="7"/>
      <c r="N7" s="7"/>
      <c r="O7" s="7"/>
      <c r="P7" s="7"/>
      <c r="Q7" s="7"/>
      <c r="R7" s="7"/>
      <c r="S7" s="7" t="s">
        <v>9</v>
      </c>
      <c r="T7" s="7"/>
      <c r="U7" s="7"/>
      <c r="V7" s="7"/>
      <c r="W7" s="7"/>
      <c r="X7" s="7"/>
      <c r="Y7" s="7"/>
      <c r="Z7" s="7"/>
    </row>
    <row r="8" spans="1:26" x14ac:dyDescent="0.3">
      <c r="C8" s="6" t="s">
        <v>0</v>
      </c>
      <c r="D8" s="6"/>
      <c r="E8" s="6" t="s">
        <v>1</v>
      </c>
      <c r="F8" s="6"/>
      <c r="G8" s="6" t="s">
        <v>2</v>
      </c>
      <c r="H8" s="6"/>
      <c r="I8" s="6" t="s">
        <v>3</v>
      </c>
      <c r="J8" s="6"/>
      <c r="K8" s="6" t="s">
        <v>0</v>
      </c>
      <c r="L8" s="6"/>
      <c r="M8" s="6" t="s">
        <v>1</v>
      </c>
      <c r="N8" s="6"/>
      <c r="O8" s="6" t="s">
        <v>2</v>
      </c>
      <c r="P8" s="6"/>
      <c r="Q8" s="6" t="s">
        <v>3</v>
      </c>
      <c r="R8" s="6"/>
      <c r="S8" s="6" t="s">
        <v>0</v>
      </c>
      <c r="T8" s="6"/>
      <c r="U8" s="6" t="s">
        <v>1</v>
      </c>
      <c r="V8" s="6"/>
      <c r="W8" s="6" t="s">
        <v>2</v>
      </c>
      <c r="X8" s="6"/>
      <c r="Y8" s="6" t="s">
        <v>3</v>
      </c>
      <c r="Z8" s="6"/>
    </row>
    <row r="9" spans="1:26" x14ac:dyDescent="0.3">
      <c r="C9" s="9">
        <v>1</v>
      </c>
      <c r="D9" s="9">
        <v>2</v>
      </c>
      <c r="E9" s="9">
        <v>1</v>
      </c>
      <c r="F9" s="9">
        <v>2</v>
      </c>
      <c r="G9" s="9">
        <v>1</v>
      </c>
      <c r="H9" s="9">
        <v>2</v>
      </c>
      <c r="I9" s="9">
        <v>1</v>
      </c>
      <c r="J9" s="9">
        <v>2</v>
      </c>
      <c r="K9" s="9">
        <v>1</v>
      </c>
      <c r="L9" s="9">
        <v>2</v>
      </c>
      <c r="M9" s="9">
        <v>1</v>
      </c>
      <c r="N9" s="9">
        <v>2</v>
      </c>
      <c r="O9" s="9">
        <v>1</v>
      </c>
      <c r="P9" s="9" t="s">
        <v>21</v>
      </c>
      <c r="Q9" s="9">
        <v>1</v>
      </c>
      <c r="R9" s="9">
        <v>2</v>
      </c>
      <c r="S9" s="9">
        <v>1</v>
      </c>
      <c r="T9" s="9">
        <v>2</v>
      </c>
      <c r="U9" s="9">
        <v>1</v>
      </c>
      <c r="V9" s="9">
        <v>2</v>
      </c>
      <c r="W9" s="9">
        <v>1</v>
      </c>
      <c r="X9" s="9">
        <v>2</v>
      </c>
      <c r="Y9" s="9">
        <v>1</v>
      </c>
      <c r="Z9" s="9">
        <v>2</v>
      </c>
    </row>
    <row r="10" spans="1:26" x14ac:dyDescent="0.3">
      <c r="C10" s="4">
        <v>21.2</v>
      </c>
      <c r="D10" s="4">
        <v>23.4</v>
      </c>
      <c r="E10" s="4">
        <v>24.7</v>
      </c>
      <c r="F10" s="4">
        <v>23.6</v>
      </c>
      <c r="G10" s="4">
        <v>22.4</v>
      </c>
      <c r="H10" s="4">
        <v>23.9</v>
      </c>
      <c r="I10" s="4">
        <v>22.1</v>
      </c>
      <c r="J10" s="4">
        <v>21.9</v>
      </c>
      <c r="K10" s="4">
        <v>23</v>
      </c>
      <c r="L10" s="4">
        <v>22.3</v>
      </c>
      <c r="M10" s="4">
        <v>25.1</v>
      </c>
      <c r="N10" s="4">
        <v>21.7</v>
      </c>
      <c r="O10" s="4">
        <v>23.1</v>
      </c>
      <c r="P10" s="4">
        <v>23.6</v>
      </c>
      <c r="Q10" s="4">
        <v>22.1</v>
      </c>
      <c r="R10" s="4">
        <v>24.8</v>
      </c>
      <c r="S10" s="4">
        <v>24.2</v>
      </c>
      <c r="T10" s="4">
        <v>22.9</v>
      </c>
      <c r="U10" s="4">
        <v>24.5</v>
      </c>
      <c r="V10" s="4">
        <v>21.5</v>
      </c>
      <c r="W10" s="4">
        <v>23.6</v>
      </c>
      <c r="X10" s="4" t="s">
        <v>10</v>
      </c>
      <c r="Y10" s="4">
        <v>22.1</v>
      </c>
      <c r="Z10" s="4">
        <v>21.6</v>
      </c>
    </row>
    <row r="11" spans="1:26" ht="17.25" thickBot="1" x14ac:dyDescent="0.35"/>
    <row r="12" spans="1:26" ht="22.5" x14ac:dyDescent="0.3">
      <c r="C12" s="2" t="s">
        <v>11</v>
      </c>
      <c r="D12" s="2" t="s">
        <v>12</v>
      </c>
      <c r="E12" s="2" t="s">
        <v>13</v>
      </c>
      <c r="F12" s="2" t="s">
        <v>14</v>
      </c>
      <c r="G12" s="2" t="s">
        <v>17</v>
      </c>
      <c r="H12" s="10" t="s">
        <v>15</v>
      </c>
      <c r="I12" s="14" t="s">
        <v>16</v>
      </c>
      <c r="J12" s="15" t="s">
        <v>18</v>
      </c>
      <c r="K12" s="12" t="s">
        <v>20</v>
      </c>
      <c r="L12" s="3" t="s">
        <v>19</v>
      </c>
    </row>
    <row r="13" spans="1:26" ht="17.25" thickBot="1" x14ac:dyDescent="0.35">
      <c r="C13" s="4">
        <f>QUARTILE(($C$5:$Z$5,$C$10:$Z$10),0)</f>
        <v>21.2</v>
      </c>
      <c r="D13" s="4">
        <f>QUARTILE(($C$5:$Z$5,$C$10:$Z$10),1)</f>
        <v>22.35</v>
      </c>
      <c r="E13" s="4">
        <f>QUARTILE(($C$5:$Z$5,$C$10:$Z$10),2)</f>
        <v>23.1</v>
      </c>
      <c r="F13" s="4">
        <f>QUARTILE(($C$5:$Z$5,$C$10:$Z$10),3)</f>
        <v>24.049999999999997</v>
      </c>
      <c r="G13" s="4">
        <f>QUARTILE(($C$5:$Z$5,$C$10:$Z$10),4)</f>
        <v>25.6</v>
      </c>
      <c r="H13" s="11">
        <f>F13-D13</f>
        <v>1.6999999999999957</v>
      </c>
      <c r="I13" s="16">
        <f>D13-H13*0.5</f>
        <v>21.500000000000004</v>
      </c>
      <c r="J13" s="17">
        <f>F13+H13*0.5</f>
        <v>24.899999999999995</v>
      </c>
      <c r="K13" s="13" cm="1">
        <f t="array" ref="K13">MIN(IF($C$5:$Z$5,$C$10:$Z$10)&gt;$I$13,($C$5:$Z$5,$C$10:$Z$10))</f>
        <v>21.2</v>
      </c>
      <c r="L13" s="5" cm="1">
        <f t="array" ref="L13">MAX(IF($C$5:$Z$5,$C$10:$Z$10)&lt;$J$13,($C$5:$Z$5,$C$10:$Z$10))</f>
        <v>25.6</v>
      </c>
    </row>
    <row r="17" spans="1:50" x14ac:dyDescent="0.3">
      <c r="A17" s="8" t="s">
        <v>23</v>
      </c>
      <c r="C17" s="7" t="s">
        <v>4</v>
      </c>
      <c r="D17" s="7"/>
      <c r="E17" s="7"/>
      <c r="F17" s="7"/>
      <c r="G17" s="7"/>
      <c r="H17" s="7"/>
      <c r="I17" s="7"/>
      <c r="J17" s="7"/>
      <c r="K17" s="7" t="s">
        <v>5</v>
      </c>
      <c r="L17" s="7"/>
      <c r="M17" s="7"/>
      <c r="N17" s="7"/>
      <c r="O17" s="7"/>
      <c r="P17" s="7"/>
      <c r="Q17" s="7"/>
      <c r="R17" s="7"/>
      <c r="S17" s="7" t="s">
        <v>6</v>
      </c>
      <c r="T17" s="7"/>
      <c r="U17" s="7"/>
      <c r="V17" s="7"/>
      <c r="W17" s="7"/>
      <c r="X17" s="7"/>
      <c r="Y17" s="7"/>
      <c r="Z17" s="7"/>
      <c r="AA17" s="7" t="s">
        <v>7</v>
      </c>
      <c r="AB17" s="7"/>
      <c r="AC17" s="7"/>
      <c r="AD17" s="7"/>
      <c r="AE17" s="7"/>
      <c r="AF17" s="7"/>
      <c r="AG17" s="7"/>
      <c r="AH17" s="7"/>
      <c r="AI17" s="7" t="s">
        <v>8</v>
      </c>
      <c r="AJ17" s="7"/>
      <c r="AK17" s="7"/>
      <c r="AL17" s="7"/>
      <c r="AM17" s="7"/>
      <c r="AN17" s="7"/>
      <c r="AO17" s="7"/>
      <c r="AP17" s="7"/>
      <c r="AQ17" s="7" t="s">
        <v>9</v>
      </c>
      <c r="AR17" s="7"/>
      <c r="AS17" s="7"/>
      <c r="AT17" s="7"/>
      <c r="AU17" s="7"/>
      <c r="AV17" s="7"/>
      <c r="AW17" s="7"/>
      <c r="AX17" s="7"/>
    </row>
    <row r="18" spans="1:50" x14ac:dyDescent="0.3">
      <c r="C18" s="6" t="s">
        <v>0</v>
      </c>
      <c r="D18" s="6"/>
      <c r="E18" s="6" t="s">
        <v>1</v>
      </c>
      <c r="F18" s="6"/>
      <c r="G18" s="6" t="s">
        <v>2</v>
      </c>
      <c r="H18" s="6"/>
      <c r="I18" s="6" t="s">
        <v>3</v>
      </c>
      <c r="J18" s="6"/>
      <c r="K18" s="6" t="s">
        <v>0</v>
      </c>
      <c r="L18" s="6"/>
      <c r="M18" s="6" t="s">
        <v>1</v>
      </c>
      <c r="N18" s="6"/>
      <c r="O18" s="6" t="s">
        <v>2</v>
      </c>
      <c r="P18" s="6"/>
      <c r="Q18" s="6" t="s">
        <v>3</v>
      </c>
      <c r="R18" s="6"/>
      <c r="S18" s="6" t="s">
        <v>0</v>
      </c>
      <c r="T18" s="6"/>
      <c r="U18" s="6" t="s">
        <v>1</v>
      </c>
      <c r="V18" s="6"/>
      <c r="W18" s="6" t="s">
        <v>2</v>
      </c>
      <c r="X18" s="6"/>
      <c r="Y18" s="6" t="s">
        <v>3</v>
      </c>
      <c r="Z18" s="6"/>
      <c r="AA18" s="6" t="s">
        <v>0</v>
      </c>
      <c r="AB18" s="6"/>
      <c r="AC18" s="6" t="s">
        <v>1</v>
      </c>
      <c r="AD18" s="6"/>
      <c r="AE18" s="6" t="s">
        <v>2</v>
      </c>
      <c r="AF18" s="6"/>
      <c r="AG18" s="6" t="s">
        <v>3</v>
      </c>
      <c r="AH18" s="6"/>
      <c r="AI18" s="6" t="s">
        <v>0</v>
      </c>
      <c r="AJ18" s="6"/>
      <c r="AK18" s="6" t="s">
        <v>1</v>
      </c>
      <c r="AL18" s="6"/>
      <c r="AM18" s="6" t="s">
        <v>2</v>
      </c>
      <c r="AN18" s="6"/>
      <c r="AO18" s="6" t="s">
        <v>3</v>
      </c>
      <c r="AP18" s="6"/>
      <c r="AQ18" s="6" t="s">
        <v>0</v>
      </c>
      <c r="AR18" s="6"/>
      <c r="AS18" s="6" t="s">
        <v>1</v>
      </c>
      <c r="AT18" s="6"/>
      <c r="AU18" s="6" t="s">
        <v>2</v>
      </c>
      <c r="AV18" s="6"/>
      <c r="AW18" s="6" t="s">
        <v>3</v>
      </c>
      <c r="AX18" s="6"/>
    </row>
    <row r="19" spans="1:50" x14ac:dyDescent="0.3">
      <c r="C19" s="9">
        <v>1</v>
      </c>
      <c r="D19" s="9">
        <v>2</v>
      </c>
      <c r="E19" s="9">
        <v>1</v>
      </c>
      <c r="F19" s="9">
        <v>2</v>
      </c>
      <c r="G19" s="9">
        <v>1</v>
      </c>
      <c r="H19" s="9">
        <v>2</v>
      </c>
      <c r="I19" s="9">
        <v>1</v>
      </c>
      <c r="J19" s="9">
        <v>2</v>
      </c>
      <c r="K19" s="9">
        <v>1</v>
      </c>
      <c r="L19" s="9">
        <v>2</v>
      </c>
      <c r="M19" s="9">
        <v>1</v>
      </c>
      <c r="N19" s="9">
        <v>2</v>
      </c>
      <c r="O19" s="9">
        <v>1</v>
      </c>
      <c r="P19" s="9">
        <v>2</v>
      </c>
      <c r="Q19" s="9">
        <v>1</v>
      </c>
      <c r="R19" s="9">
        <v>2</v>
      </c>
      <c r="S19" s="9">
        <v>1</v>
      </c>
      <c r="T19" s="9">
        <v>2</v>
      </c>
      <c r="U19" s="9">
        <v>1</v>
      </c>
      <c r="V19" s="9">
        <v>2</v>
      </c>
      <c r="W19" s="9">
        <v>1</v>
      </c>
      <c r="X19" s="9">
        <v>2</v>
      </c>
      <c r="Y19" s="9">
        <v>1</v>
      </c>
      <c r="Z19" s="9">
        <v>2</v>
      </c>
      <c r="AA19" s="9">
        <v>1</v>
      </c>
      <c r="AB19" s="9">
        <v>2</v>
      </c>
      <c r="AC19" s="9">
        <v>1</v>
      </c>
      <c r="AD19" s="9">
        <v>2</v>
      </c>
      <c r="AE19" s="9">
        <v>1</v>
      </c>
      <c r="AF19" s="9">
        <v>2</v>
      </c>
      <c r="AG19" s="9">
        <v>1</v>
      </c>
      <c r="AH19" s="9">
        <v>2</v>
      </c>
      <c r="AI19" s="9">
        <v>1</v>
      </c>
      <c r="AJ19" s="9">
        <v>2</v>
      </c>
      <c r="AK19" s="9">
        <v>1</v>
      </c>
      <c r="AL19" s="9">
        <v>2</v>
      </c>
      <c r="AM19" s="9">
        <v>1</v>
      </c>
      <c r="AN19" s="9">
        <v>2</v>
      </c>
      <c r="AO19" s="9">
        <v>1</v>
      </c>
      <c r="AP19" s="9">
        <v>2</v>
      </c>
      <c r="AQ19" s="9">
        <v>1</v>
      </c>
      <c r="AR19" s="9">
        <v>2</v>
      </c>
      <c r="AS19" s="9">
        <v>1</v>
      </c>
      <c r="AT19" s="9">
        <v>2</v>
      </c>
      <c r="AU19" s="9">
        <v>1</v>
      </c>
      <c r="AV19" s="9">
        <v>2</v>
      </c>
      <c r="AW19" s="9">
        <v>1</v>
      </c>
      <c r="AX19" s="9">
        <v>2</v>
      </c>
    </row>
    <row r="20" spans="1:50" x14ac:dyDescent="0.3">
      <c r="C20" s="4">
        <v>23.8</v>
      </c>
      <c r="D20" s="4">
        <v>25.2</v>
      </c>
      <c r="E20" s="4">
        <v>22.7</v>
      </c>
      <c r="F20" s="4">
        <v>24.2</v>
      </c>
      <c r="G20" s="4">
        <v>24.2</v>
      </c>
      <c r="H20" s="4">
        <v>25.6</v>
      </c>
      <c r="I20" s="4">
        <v>23.6</v>
      </c>
      <c r="J20" s="4">
        <v>23.4</v>
      </c>
      <c r="K20" s="4">
        <v>23.1</v>
      </c>
      <c r="L20" s="4">
        <v>21.7</v>
      </c>
      <c r="M20" s="4">
        <v>22.9</v>
      </c>
      <c r="N20" s="4">
        <v>22.8</v>
      </c>
      <c r="O20" s="4">
        <v>21.3</v>
      </c>
      <c r="P20" s="4">
        <v>22.5</v>
      </c>
      <c r="Q20" s="4">
        <v>22.4</v>
      </c>
      <c r="R20" s="4">
        <v>25.1</v>
      </c>
      <c r="S20" s="4">
        <v>24.5</v>
      </c>
      <c r="T20" s="4">
        <v>22.9</v>
      </c>
      <c r="U20" s="4">
        <v>23.9</v>
      </c>
      <c r="V20" s="4">
        <v>23.5</v>
      </c>
      <c r="W20" s="4">
        <v>23.3</v>
      </c>
      <c r="X20" s="4">
        <v>22.7</v>
      </c>
      <c r="Y20" s="4">
        <v>22.1</v>
      </c>
      <c r="Z20" s="4">
        <v>24.6</v>
      </c>
      <c r="AA20" s="4">
        <v>21.2</v>
      </c>
      <c r="AB20" s="4">
        <v>23.4</v>
      </c>
      <c r="AC20" s="4">
        <v>24.7</v>
      </c>
      <c r="AD20" s="4">
        <v>23.6</v>
      </c>
      <c r="AE20" s="4">
        <v>22.4</v>
      </c>
      <c r="AF20" s="4">
        <v>23.9</v>
      </c>
      <c r="AG20" s="4">
        <v>22.1</v>
      </c>
      <c r="AH20" s="4">
        <v>21.9</v>
      </c>
      <c r="AI20" s="4">
        <v>23</v>
      </c>
      <c r="AJ20" s="4">
        <v>22.3</v>
      </c>
      <c r="AK20" s="4">
        <v>25.1</v>
      </c>
      <c r="AL20" s="4">
        <v>21.7</v>
      </c>
      <c r="AM20" s="4">
        <v>23.1</v>
      </c>
      <c r="AN20" s="4">
        <v>23.6</v>
      </c>
      <c r="AO20" s="4">
        <v>22.1</v>
      </c>
      <c r="AP20" s="4">
        <v>24.8</v>
      </c>
      <c r="AQ20" s="4">
        <v>24.2</v>
      </c>
      <c r="AR20" s="4">
        <v>22.9</v>
      </c>
      <c r="AS20" s="4">
        <v>24.5</v>
      </c>
      <c r="AT20" s="4">
        <v>21.5</v>
      </c>
      <c r="AU20" s="4">
        <v>23.6</v>
      </c>
      <c r="AV20" s="4" t="s">
        <v>10</v>
      </c>
      <c r="AW20" s="4">
        <v>22.1</v>
      </c>
      <c r="AX20" s="4">
        <v>21.6</v>
      </c>
    </row>
    <row r="21" spans="1:50" ht="17.25" thickBot="1" x14ac:dyDescent="0.35"/>
    <row r="22" spans="1:50" ht="22.5" x14ac:dyDescent="0.3">
      <c r="C22" s="2" t="s">
        <v>11</v>
      </c>
      <c r="D22" s="2" t="s">
        <v>12</v>
      </c>
      <c r="E22" s="2" t="s">
        <v>13</v>
      </c>
      <c r="F22" s="2" t="s">
        <v>14</v>
      </c>
      <c r="G22" s="2" t="s">
        <v>17</v>
      </c>
      <c r="H22" s="10" t="s">
        <v>15</v>
      </c>
      <c r="I22" s="14" t="s">
        <v>16</v>
      </c>
      <c r="J22" s="15" t="s">
        <v>18</v>
      </c>
      <c r="K22" s="12" t="s">
        <v>20</v>
      </c>
      <c r="L22" s="3" t="s">
        <v>19</v>
      </c>
    </row>
    <row r="23" spans="1:50" ht="17.25" thickBot="1" x14ac:dyDescent="0.35">
      <c r="C23" s="4">
        <f>QUARTILE(C20:AX20,0)</f>
        <v>21.2</v>
      </c>
      <c r="D23" s="4">
        <f>QUARTILE(C20:AX20,1)</f>
        <v>22.35</v>
      </c>
      <c r="E23" s="4">
        <f>QUARTILE(C20:AX20,2)</f>
        <v>23.1</v>
      </c>
      <c r="F23" s="4">
        <f>QUARTILE(C20:AX20,3)</f>
        <v>24.049999999999997</v>
      </c>
      <c r="G23" s="4">
        <f>QUARTILE(C20:AX20,4)</f>
        <v>25.6</v>
      </c>
      <c r="H23" s="11">
        <f>F23-D23</f>
        <v>1.6999999999999957</v>
      </c>
      <c r="I23" s="16">
        <f>D23-H23*0.5</f>
        <v>21.500000000000004</v>
      </c>
      <c r="J23" s="17">
        <f>F23+H23*0.5</f>
        <v>24.899999999999995</v>
      </c>
      <c r="K23" s="13" cm="1">
        <f t="array" ref="K23">MIN(IF($C$20:$AX$20&gt;I23,$C$20:$AX$20))</f>
        <v>21.6</v>
      </c>
      <c r="L23" s="5" cm="1">
        <f t="array" ref="L23">MAX(IF($C$20:$AX$20&lt;J23,$C$20:$AX$20))</f>
        <v>24.8</v>
      </c>
    </row>
  </sheetData>
  <mergeCells count="60">
    <mergeCell ref="AU18:AV18"/>
    <mergeCell ref="AW18:AX18"/>
    <mergeCell ref="AI18:AJ18"/>
    <mergeCell ref="AK18:AL18"/>
    <mergeCell ref="AM18:AN18"/>
    <mergeCell ref="AO18:AP18"/>
    <mergeCell ref="AQ18:AR18"/>
    <mergeCell ref="AS18:AT18"/>
    <mergeCell ref="AA17:AH17"/>
    <mergeCell ref="AI17:AP17"/>
    <mergeCell ref="AQ17:AX17"/>
    <mergeCell ref="AA18:AB18"/>
    <mergeCell ref="AC18:AD18"/>
    <mergeCell ref="AE18:AF18"/>
    <mergeCell ref="Q18:R18"/>
    <mergeCell ref="S18:T18"/>
    <mergeCell ref="U18:V18"/>
    <mergeCell ref="W18:X18"/>
    <mergeCell ref="Y18:Z18"/>
    <mergeCell ref="AG18:AH18"/>
    <mergeCell ref="C17:J17"/>
    <mergeCell ref="K17:R17"/>
    <mergeCell ref="S17:Z17"/>
    <mergeCell ref="C18:D18"/>
    <mergeCell ref="E18:F18"/>
    <mergeCell ref="G18:H18"/>
    <mergeCell ref="I18:J18"/>
    <mergeCell ref="K18:L18"/>
    <mergeCell ref="M18:N18"/>
    <mergeCell ref="O18:P18"/>
    <mergeCell ref="S7:Z7"/>
    <mergeCell ref="S8:T8"/>
    <mergeCell ref="U8:V8"/>
    <mergeCell ref="W8:X8"/>
    <mergeCell ref="Y8:Z8"/>
    <mergeCell ref="C7:J7"/>
    <mergeCell ref="C8:D8"/>
    <mergeCell ref="E8:F8"/>
    <mergeCell ref="G8:H8"/>
    <mergeCell ref="I8:J8"/>
    <mergeCell ref="K7:R7"/>
    <mergeCell ref="K8:L8"/>
    <mergeCell ref="M8:N8"/>
    <mergeCell ref="O8:P8"/>
    <mergeCell ref="Q8:R8"/>
    <mergeCell ref="K2:R2"/>
    <mergeCell ref="K3:L3"/>
    <mergeCell ref="M3:N3"/>
    <mergeCell ref="O3:P3"/>
    <mergeCell ref="Q3:R3"/>
    <mergeCell ref="S2:Z2"/>
    <mergeCell ref="S3:T3"/>
    <mergeCell ref="U3:V3"/>
    <mergeCell ref="W3:X3"/>
    <mergeCell ref="Y3:Z3"/>
    <mergeCell ref="C3:D3"/>
    <mergeCell ref="E3:F3"/>
    <mergeCell ref="I3:J3"/>
    <mergeCell ref="G3:H3"/>
    <mergeCell ref="C2:J2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소망</dc:creator>
  <cp:lastModifiedBy>소망</cp:lastModifiedBy>
  <dcterms:created xsi:type="dcterms:W3CDTF">2023-12-01T21:35:40Z</dcterms:created>
  <dcterms:modified xsi:type="dcterms:W3CDTF">2023-12-02T00:46:01Z</dcterms:modified>
</cp:coreProperties>
</file>