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13_ncr:1_{A32261A4-C2AC-404E-B493-343655C76F8A}" xr6:coauthVersionLast="47" xr6:coauthVersionMax="47" xr10:uidLastSave="{00000000-0000-0000-0000-000000000000}"/>
  <bookViews>
    <workbookView xWindow="28680" yWindow="-120" windowWidth="29040" windowHeight="15840" xr2:uid="{E610D311-7879-4313-9412-03C34D14C044}"/>
  </bookViews>
  <sheets>
    <sheet name="기초데이터입력란" sheetId="1" r:id="rId1"/>
    <sheet name="Sheet2" sheetId="2" r:id="rId2"/>
    <sheet name="Sheet3" sheetId="3" r:id="rId3"/>
  </sheets>
  <definedNames>
    <definedName name="슬라이서_구입월">#N/A</definedName>
    <definedName name="슬라이서_타입">#N/A</definedName>
  </definedNames>
  <calcPr calcId="191029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9" i="1" l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</calcChain>
</file>

<file path=xl/sharedStrings.xml><?xml version="1.0" encoding="utf-8"?>
<sst xmlns="http://schemas.openxmlformats.org/spreadsheetml/2006/main" count="141" uniqueCount="32">
  <si>
    <t>구입연도</t>
    <phoneticPr fontId="2" type="noConversion"/>
  </si>
  <si>
    <t>구입월</t>
    <phoneticPr fontId="2" type="noConversion"/>
  </si>
  <si>
    <t>구입수량</t>
    <phoneticPr fontId="2" type="noConversion"/>
  </si>
  <si>
    <t>구입금액</t>
    <phoneticPr fontId="2" type="noConversion"/>
  </si>
  <si>
    <t>단가</t>
    <phoneticPr fontId="2" type="noConversion"/>
  </si>
  <si>
    <t>분기</t>
    <phoneticPr fontId="2" type="noConversion"/>
  </si>
  <si>
    <t>2023</t>
  </si>
  <si>
    <t>일반</t>
  </si>
  <si>
    <t>카타르</t>
  </si>
  <si>
    <t>싱가포르</t>
  </si>
  <si>
    <t>합계 : 구입수량</t>
  </si>
  <si>
    <t>박스</t>
  </si>
  <si>
    <t>편지</t>
  </si>
  <si>
    <t>타입</t>
  </si>
  <si>
    <t>타입</t>
    <phoneticPr fontId="2" type="noConversion"/>
  </si>
  <si>
    <t>나라</t>
  </si>
  <si>
    <t>나라</t>
    <phoneticPr fontId="2" type="noConversion"/>
  </si>
  <si>
    <t>이탈리아</t>
  </si>
  <si>
    <t>베트남</t>
  </si>
  <si>
    <t>한국</t>
  </si>
  <si>
    <t>데이터 입력란</t>
    <phoneticPr fontId="2" type="noConversion"/>
  </si>
  <si>
    <t>1.타입별/나라별 구입비중</t>
    <phoneticPr fontId="2" type="noConversion"/>
  </si>
  <si>
    <t>2.나라별/타입별 구입비중</t>
    <phoneticPr fontId="2" type="noConversion"/>
  </si>
  <si>
    <t>싱가포르 378(25%) 이탈리아 1,117(75%)</t>
  </si>
  <si>
    <t xml:space="preserve">1~3월 박스 총 구입수량 1,495(100%) 중
</t>
  </si>
  <si>
    <t>제가 슬라이서 필터를 통해 표현하고 싶은 내용은</t>
    <phoneticPr fontId="2" type="noConversion"/>
  </si>
  <si>
    <t>옆의  표데이터를 토대로</t>
    <phoneticPr fontId="2" type="noConversion"/>
  </si>
  <si>
    <t>이 값을 구하고 싶은데.. 아래 슬라이서 필터(다중목록)</t>
    <phoneticPr fontId="2" type="noConversion"/>
  </si>
  <si>
    <t>체크 1,2,3 및 박스를 클릭하면 비중이 다르게</t>
    <phoneticPr fontId="2" type="noConversion"/>
  </si>
  <si>
    <t>표현됩니다. 모수를 잘못잡아 이렇게 비율이 다른건</t>
    <phoneticPr fontId="2" type="noConversion"/>
  </si>
  <si>
    <t>느껴지나 수식으로 어떻게 해야할지 어려움을 겪고</t>
    <phoneticPr fontId="2" type="noConversion"/>
  </si>
  <si>
    <t>있습니다!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</si>
</sst>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2"/>
      <color theme="1"/>
      <name val="맑은 고딕"/>
      <family val="2"/>
      <charset val="129"/>
      <scheme val="minor"/>
    </font>
    <font>
      <b/>
      <sz val="12"/>
      <color theme="0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바탕체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theme="1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theme="1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0"/>
      </right>
      <top style="thin">
        <color theme="1"/>
      </top>
      <bottom/>
      <diagonal/>
    </border>
    <border>
      <left/>
      <right style="thin">
        <color theme="0"/>
      </right>
      <top/>
      <bottom/>
      <diagonal/>
    </border>
    <border>
      <left style="dotted">
        <color theme="6"/>
      </left>
      <right style="dotted">
        <color theme="6"/>
      </right>
      <top/>
      <bottom style="thin">
        <color theme="6" tint="-0.24994659260841701"/>
      </bottom>
      <diagonal/>
    </border>
    <border>
      <left/>
      <right style="dotted">
        <color theme="6"/>
      </right>
      <top/>
      <bottom style="thin">
        <color theme="6" tint="-0.24994659260841701"/>
      </bottom>
      <diagonal/>
    </border>
    <border>
      <left style="dotted">
        <color theme="6"/>
      </left>
      <right/>
      <top/>
      <bottom style="thin">
        <color theme="6" tint="-0.24994659260841701"/>
      </bottom>
      <diagonal/>
    </border>
    <border>
      <left style="dotted">
        <color theme="6"/>
      </left>
      <right style="dotted">
        <color theme="6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dotted">
        <color theme="6"/>
      </right>
      <top style="thin">
        <color theme="6" tint="-0.24994659260841701"/>
      </top>
      <bottom style="thin">
        <color theme="6" tint="-0.24994659260841701"/>
      </bottom>
      <diagonal/>
    </border>
    <border>
      <left style="dotted">
        <color theme="6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 vertical="center"/>
    </xf>
    <xf numFmtId="0" fontId="3" fillId="3" borderId="0" xfId="0" applyFont="1" applyFill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quotePrefix="1" applyFont="1" applyBorder="1">
      <alignment vertical="center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3" fontId="3" fillId="4" borderId="4" xfId="0" applyNumberFormat="1" applyFont="1" applyFill="1" applyBorder="1">
      <alignment vertical="center"/>
    </xf>
    <xf numFmtId="3" fontId="3" fillId="4" borderId="6" xfId="0" applyNumberFormat="1" applyFont="1" applyFill="1" applyBorder="1">
      <alignment vertical="center"/>
    </xf>
    <xf numFmtId="176" fontId="3" fillId="0" borderId="4" xfId="0" applyNumberFormat="1" applyFont="1" applyBorder="1">
      <alignment vertical="center"/>
    </xf>
    <xf numFmtId="3" fontId="3" fillId="0" borderId="0" xfId="0" applyNumberFormat="1" applyFont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3" fontId="3" fillId="4" borderId="7" xfId="0" applyNumberFormat="1" applyFont="1" applyFill="1" applyBorder="1">
      <alignment vertical="center"/>
    </xf>
    <xf numFmtId="3" fontId="3" fillId="4" borderId="9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1" fillId="5" borderId="10" xfId="0" applyFont="1" applyFill="1" applyBorder="1" applyAlignment="1">
      <alignment horizontal="left" vertical="center"/>
    </xf>
    <xf numFmtId="3" fontId="3" fillId="6" borderId="0" xfId="0" applyNumberFormat="1" applyFont="1" applyFill="1">
      <alignment vertical="center"/>
    </xf>
    <xf numFmtId="0" fontId="3" fillId="6" borderId="0" xfId="0" applyFont="1" applyFill="1">
      <alignment vertical="center"/>
    </xf>
    <xf numFmtId="0" fontId="0" fillId="5" borderId="0" xfId="0" applyFill="1">
      <alignment vertical="center"/>
    </xf>
    <xf numFmtId="0" fontId="0" fillId="0" borderId="0" xfId="0" pivotButton="1">
      <alignment vertical="center"/>
    </xf>
    <xf numFmtId="10" fontId="0" fillId="0" borderId="0" xfId="0" applyNumberFormat="1">
      <alignment vertical="center"/>
    </xf>
    <xf numFmtId="0" fontId="0" fillId="7" borderId="12" xfId="0" applyFill="1" applyBorder="1">
      <alignment vertical="center"/>
    </xf>
    <xf numFmtId="0" fontId="0" fillId="7" borderId="13" xfId="0" applyFill="1" applyBorder="1">
      <alignment vertical="center"/>
    </xf>
    <xf numFmtId="0" fontId="0" fillId="7" borderId="14" xfId="0" applyFill="1" applyBorder="1">
      <alignment vertical="center"/>
    </xf>
    <xf numFmtId="0" fontId="0" fillId="7" borderId="0" xfId="0" applyFill="1" applyBorder="1">
      <alignment vertical="center"/>
    </xf>
    <xf numFmtId="0" fontId="0" fillId="7" borderId="15" xfId="0" applyFill="1" applyBorder="1">
      <alignment vertical="center"/>
    </xf>
    <xf numFmtId="0" fontId="0" fillId="7" borderId="16" xfId="0" applyFill="1" applyBorder="1">
      <alignment vertical="center"/>
    </xf>
    <xf numFmtId="0" fontId="0" fillId="7" borderId="17" xfId="0" applyFill="1" applyBorder="1">
      <alignment vertical="center"/>
    </xf>
    <xf numFmtId="0" fontId="0" fillId="7" borderId="18" xfId="0" applyFill="1" applyBorder="1">
      <alignment vertical="center"/>
    </xf>
    <xf numFmtId="0" fontId="0" fillId="7" borderId="11" xfId="0" applyFill="1" applyBorder="1" applyAlignment="1">
      <alignment vertical="center"/>
    </xf>
    <xf numFmtId="9" fontId="4" fillId="7" borderId="14" xfId="0" applyNumberFormat="1" applyFont="1" applyFill="1" applyBorder="1">
      <alignment vertical="center"/>
    </xf>
    <xf numFmtId="0" fontId="4" fillId="7" borderId="0" xfId="0" applyFont="1" applyFill="1" applyBorder="1">
      <alignment vertical="center"/>
    </xf>
    <xf numFmtId="0" fontId="4" fillId="7" borderId="15" xfId="0" applyFont="1" applyFill="1" applyBorder="1">
      <alignment vertical="center"/>
    </xf>
    <xf numFmtId="0" fontId="4" fillId="7" borderId="14" xfId="0" applyFont="1" applyFill="1" applyBorder="1">
      <alignment vertical="center"/>
    </xf>
  </cellXfs>
  <cellStyles count="1">
    <cellStyle name="표준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176" formatCode="#,##0.0"/>
      <border diagonalUp="0" diagonalDown="0">
        <left style="dotted">
          <color theme="6"/>
        </left>
        <right style="dotted">
          <color theme="6"/>
        </right>
        <top/>
        <bottom style="thin">
          <color theme="6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 style="dotted">
          <color theme="6"/>
        </left>
        <right/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numFmt numFmtId="3" formatCode="#,##0"/>
      <fill>
        <patternFill patternType="solid">
          <fgColor indexed="64"/>
          <bgColor rgb="FFFFFF00"/>
        </patternFill>
      </fill>
      <border diagonalUp="0" diagonalDown="0" outline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 outline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/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  <vertical style="dotted">
          <color theme="6"/>
        </vertical>
        <horizontal style="thin">
          <color theme="6" tint="-0.2499465926084170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 style="dotted">
          <color theme="6"/>
        </left>
        <right style="dotted">
          <color theme="6"/>
        </right>
        <top style="thin">
          <color theme="6" tint="-0.24994659260841701"/>
        </top>
        <bottom style="thin">
          <color theme="6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border diagonalUp="0" diagonalDown="0">
        <left style="dotted">
          <color theme="6"/>
        </left>
        <right style="dotted">
          <color theme="6"/>
        </right>
        <top/>
        <bottom style="thin">
          <color theme="6" tint="-0.2499465926084170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바탕체"/>
        <family val="1"/>
        <charset val="129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[슬라이서 다중필터(누계적용 문의).xlsx]기초데이터입력란!피벗 테이블2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기초데이터입력란!$P$3</c:f>
              <c:strCache>
                <c:ptCount val="1"/>
                <c:pt idx="0">
                  <c:v>요약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기초데이터입력란!$O$4:$O$6</c:f>
              <c:strCache>
                <c:ptCount val="3"/>
                <c:pt idx="0">
                  <c:v>베트남</c:v>
                </c:pt>
                <c:pt idx="1">
                  <c:v>싱가포르</c:v>
                </c:pt>
                <c:pt idx="2">
                  <c:v>이탈리아</c:v>
                </c:pt>
              </c:strCache>
            </c:strRef>
          </c:cat>
          <c:val>
            <c:numRef>
              <c:f>기초데이터입력란!$P$4:$P$6</c:f>
              <c:numCache>
                <c:formatCode>0.00%</c:formatCode>
                <c:ptCount val="3"/>
                <c:pt idx="0">
                  <c:v>1.0735004272531701E-2</c:v>
                </c:pt>
                <c:pt idx="1">
                  <c:v>0.38474255312753614</c:v>
                </c:pt>
                <c:pt idx="2">
                  <c:v>0.60452244259993226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7B-4913-AB85-3D206F15D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9</xdr:row>
      <xdr:rowOff>76200</xdr:rowOff>
    </xdr:from>
    <xdr:to>
      <xdr:col>12</xdr:col>
      <xdr:colOff>828675</xdr:colOff>
      <xdr:row>22</xdr:row>
      <xdr:rowOff>190500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1A3DB720-615B-4A04-A7F9-5629425A72DB}"/>
            </a:ext>
          </a:extLst>
        </xdr:cNvPr>
        <xdr:cNvGrpSpPr/>
      </xdr:nvGrpSpPr>
      <xdr:grpSpPr>
        <a:xfrm>
          <a:off x="6962775" y="2057400"/>
          <a:ext cx="3838575" cy="2962275"/>
          <a:chOff x="8334375" y="2447925"/>
          <a:chExt cx="3838575" cy="2962275"/>
        </a:xfrm>
      </xdr:grpSpPr>
      <mc:AlternateContent xmlns:mc="http://schemas.openxmlformats.org/markup-compatibility/2006">
        <mc:Choice xmlns:a14="http://schemas.microsoft.com/office/drawing/2010/main" Requires="a14">
          <xdr:graphicFrame macro="">
            <xdr:nvGraphicFramePr>
              <xdr:cNvPr id="2" name="구입월">
                <a:extLst>
                  <a:ext uri="{FF2B5EF4-FFF2-40B4-BE49-F238E27FC236}">
                    <a16:creationId xmlns:a16="http://schemas.microsoft.com/office/drawing/2014/main" id="{8B4B551C-4931-42E4-87AB-6D32D51CCEDB}"/>
                  </a:ext>
                </a:extLst>
              </xdr:cNvPr>
              <xdr:cNvGraphicFramePr/>
            </xdr:nvGraphicFramePr>
            <xdr:xfrm>
              <a:off x="8334375" y="2457450"/>
              <a:ext cx="1828800" cy="2952750"/>
            </xdr:xfrm>
            <a:graphic>
              <a:graphicData uri="http://schemas.microsoft.com/office/drawing/2010/slicer">
                <sle:slicer xmlns:sle="http://schemas.microsoft.com/office/drawing/2010/slicer" name="구입월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6962775" y="2066925"/>
                <a:ext cx="1828800" cy="2952750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ko-KR" altLang="en-US" sz="1100"/>
  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  </a:r>
              </a:p>
            </xdr:txBody>
          </xdr:sp>
        </mc:Fallback>
      </mc:AlternateContent>
      <mc:AlternateContent xmlns:mc="http://schemas.openxmlformats.org/markup-compatibility/2006">
        <mc:Choice xmlns:a14="http://schemas.microsoft.com/office/drawing/2010/main" Requires="a14">
          <xdr:graphicFrame macro="">
            <xdr:nvGraphicFramePr>
              <xdr:cNvPr id="3" name="타입">
                <a:extLst>
                  <a:ext uri="{FF2B5EF4-FFF2-40B4-BE49-F238E27FC236}">
                    <a16:creationId xmlns:a16="http://schemas.microsoft.com/office/drawing/2014/main" id="{16737EA3-7352-4A05-90BB-DC4DDBA127BF}"/>
                  </a:ext>
                </a:extLst>
              </xdr:cNvPr>
              <xdr:cNvGraphicFramePr/>
            </xdr:nvGraphicFramePr>
            <xdr:xfrm>
              <a:off x="10344150" y="2447925"/>
              <a:ext cx="1828800" cy="2952750"/>
            </xdr:xfrm>
            <a:graphic>
              <a:graphicData uri="http://schemas.microsoft.com/office/drawing/2010/slicer">
                <sle:slicer xmlns:sle="http://schemas.microsoft.com/office/drawing/2010/slicer" name="타입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8972550" y="2057400"/>
                <a:ext cx="1828800" cy="2952750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ko-KR" altLang="en-US" sz="1100"/>
  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  </a:r>
              </a:p>
            </xdr:txBody>
          </xdr:sp>
        </mc:Fallback>
      </mc:AlternateContent>
    </xdr:grpSp>
    <xdr:clientData/>
  </xdr:twoCellAnchor>
  <xdr:twoCellAnchor>
    <xdr:from>
      <xdr:col>8</xdr:col>
      <xdr:colOff>409575</xdr:colOff>
      <xdr:row>23</xdr:row>
      <xdr:rowOff>119062</xdr:rowOff>
    </xdr:from>
    <xdr:to>
      <xdr:col>13</xdr:col>
      <xdr:colOff>552450</xdr:colOff>
      <xdr:row>36</xdr:row>
      <xdr:rowOff>14287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9A4E2781-1F9F-40F1-B986-47EECC34CC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uson" refreshedDate="45149.628988657409" createdVersion="7" refreshedVersion="7" minRefreshableVersion="3" recordCount="37" xr:uid="{AE54B537-735F-4F3C-A23A-73BD0A1C8B93}">
  <cacheSource type="worksheet">
    <worksheetSource name="분기"/>
  </cacheSource>
  <cacheFields count="8">
    <cacheField name="구입연도" numFmtId="0">
      <sharedItems/>
    </cacheField>
    <cacheField name="구입월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타입" numFmtId="0">
      <sharedItems count="3">
        <s v="편지"/>
        <s v="일반"/>
        <s v="박스"/>
      </sharedItems>
    </cacheField>
    <cacheField name="나라" numFmtId="0">
      <sharedItems count="5">
        <s v="이탈리아"/>
        <s v="카타르"/>
        <s v="싱가포르"/>
        <s v="베트남"/>
        <s v="한국"/>
      </sharedItems>
    </cacheField>
    <cacheField name="구입수량" numFmtId="3">
      <sharedItems containsSemiMixedTypes="0" containsString="0" containsNumber="1" minValue="14" maxValue="1967.96"/>
    </cacheField>
    <cacheField name="구입금액" numFmtId="3">
      <sharedItems containsSemiMixedTypes="0" containsString="0" containsNumber="1" minValue="25900000" maxValue="3030658400"/>
    </cacheField>
    <cacheField name="단가" numFmtId="176">
      <sharedItems containsSemiMixedTypes="0" containsString="0" containsNumber="1" minValue="1162.4526666666668" maxValue="1850"/>
    </cacheField>
    <cacheField name="분기" numFmtId="3">
      <sharedItems/>
    </cacheField>
  </cacheFields>
  <extLst>
    <ext xmlns:x14="http://schemas.microsoft.com/office/spreadsheetml/2009/9/main" uri="{725AE2AE-9491-48be-B2B4-4EB974FC3084}">
      <x14:pivotCacheDefinition pivotCacheId="7406320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s v="2023"/>
    <x v="0"/>
    <x v="0"/>
    <x v="0"/>
    <n v="968.24"/>
    <n v="1432995200"/>
    <n v="1480"/>
    <s v="1분기"/>
  </r>
  <r>
    <s v="2023"/>
    <x v="0"/>
    <x v="1"/>
    <x v="0"/>
    <n v="182.05"/>
    <n v="250439000"/>
    <n v="1375.6605328206535"/>
    <s v="1분기"/>
  </r>
  <r>
    <s v="2023"/>
    <x v="0"/>
    <x v="2"/>
    <x v="0"/>
    <n v="249.04"/>
    <n v="363598400"/>
    <n v="1460"/>
    <s v="1분기"/>
  </r>
  <r>
    <s v="2023"/>
    <x v="0"/>
    <x v="0"/>
    <x v="1"/>
    <n v="869.18"/>
    <n v="1160346608.2"/>
    <n v="1334.9900000000002"/>
    <s v="1분기"/>
  </r>
  <r>
    <s v="2023"/>
    <x v="0"/>
    <x v="2"/>
    <x v="2"/>
    <n v="126"/>
    <n v="193459518"/>
    <n v="1535.393"/>
    <s v="1분기"/>
  </r>
  <r>
    <s v="2023"/>
    <x v="0"/>
    <x v="1"/>
    <x v="1"/>
    <n v="90"/>
    <n v="104620740"/>
    <n v="1162.4526666666668"/>
    <s v="1분기"/>
  </r>
  <r>
    <s v="2023"/>
    <x v="1"/>
    <x v="0"/>
    <x v="0"/>
    <n v="1043.17"/>
    <n v="1439574600"/>
    <n v="1380"/>
    <s v="1분기"/>
  </r>
  <r>
    <s v="2023"/>
    <x v="1"/>
    <x v="1"/>
    <x v="0"/>
    <n v="191.69"/>
    <n v="253677700"/>
    <n v="1323.3747195993531"/>
    <s v="1분기"/>
  </r>
  <r>
    <s v="2023"/>
    <x v="1"/>
    <x v="2"/>
    <x v="0"/>
    <n v="300.5"/>
    <n v="423705000"/>
    <n v="1410"/>
    <s v="1분기"/>
  </r>
  <r>
    <s v="2023"/>
    <x v="1"/>
    <x v="0"/>
    <x v="1"/>
    <n v="836.83"/>
    <n v="1053935501.5400001"/>
    <n v="1259.4380000000001"/>
    <s v="1분기"/>
  </r>
  <r>
    <s v="2023"/>
    <x v="1"/>
    <x v="2"/>
    <x v="2"/>
    <n v="126"/>
    <n v="186713478"/>
    <n v="1481.8530000000001"/>
    <s v="1분기"/>
  </r>
  <r>
    <s v="2023"/>
    <x v="2"/>
    <x v="0"/>
    <x v="0"/>
    <n v="1078.43"/>
    <n v="1639213600"/>
    <n v="1520"/>
    <s v="1분기"/>
  </r>
  <r>
    <s v="2023"/>
    <x v="2"/>
    <x v="1"/>
    <x v="0"/>
    <n v="172.94"/>
    <n v="253071800"/>
    <n v="1463.3502948999653"/>
    <s v="1분기"/>
  </r>
  <r>
    <s v="2023"/>
    <x v="2"/>
    <x v="2"/>
    <x v="0"/>
    <n v="567.22"/>
    <n v="879191000"/>
    <n v="1550"/>
    <s v="1분기"/>
  </r>
  <r>
    <s v="2023"/>
    <x v="2"/>
    <x v="0"/>
    <x v="1"/>
    <n v="1032"/>
    <n v="1258693712.3999999"/>
    <n v="1219.66445"/>
    <s v="1분기"/>
  </r>
  <r>
    <s v="2023"/>
    <x v="2"/>
    <x v="2"/>
    <x v="2"/>
    <n v="126"/>
    <n v="187982550"/>
    <n v="1491.925"/>
    <s v="1분기"/>
  </r>
  <r>
    <s v="2023"/>
    <x v="2"/>
    <x v="1"/>
    <x v="1"/>
    <n v="120"/>
    <n v="157082450"/>
    <n v="1309.0204166666667"/>
    <s v="1분기"/>
  </r>
  <r>
    <s v="2023"/>
    <x v="3"/>
    <x v="0"/>
    <x v="0"/>
    <n v="1967.96"/>
    <n v="3030658400"/>
    <n v="1540"/>
    <s v="2분기"/>
  </r>
  <r>
    <s v="2023"/>
    <x v="3"/>
    <x v="1"/>
    <x v="0"/>
    <n v="476.69"/>
    <n v="709478100"/>
    <n v="1488.3427384673478"/>
    <s v="2분기"/>
  </r>
  <r>
    <s v="2023"/>
    <x v="3"/>
    <x v="2"/>
    <x v="0"/>
    <n v="1079.3800000000001"/>
    <n v="1694626600"/>
    <n v="1569.9999999999998"/>
    <s v="2분기"/>
  </r>
  <r>
    <s v="2023"/>
    <x v="3"/>
    <x v="0"/>
    <x v="1"/>
    <n v="1009.15"/>
    <n v="1323918013.0999999"/>
    <n v="1311.914"/>
    <s v="2분기"/>
  </r>
  <r>
    <s v="2023"/>
    <x v="3"/>
    <x v="1"/>
    <x v="1"/>
    <n v="30"/>
    <n v="42970696"/>
    <n v="1432.3565333333333"/>
    <s v="2분기"/>
  </r>
  <r>
    <s v="2023"/>
    <x v="4"/>
    <x v="0"/>
    <x v="0"/>
    <n v="21"/>
    <n v="36750000"/>
    <n v="1750"/>
    <s v="2분기"/>
  </r>
  <r>
    <s v="2023"/>
    <x v="4"/>
    <x v="1"/>
    <x v="0"/>
    <n v="36"/>
    <n v="58680000"/>
    <n v="1630"/>
    <s v="2분기"/>
  </r>
  <r>
    <s v="2023"/>
    <x v="4"/>
    <x v="0"/>
    <x v="1"/>
    <n v="902.3"/>
    <n v="1231251511"/>
    <n v="1364.57"/>
    <s v="2분기"/>
  </r>
  <r>
    <s v="2023"/>
    <x v="4"/>
    <x v="2"/>
    <x v="2"/>
    <n v="392"/>
    <n v="640677476"/>
    <n v="1634.3813163265306"/>
    <s v="2분기"/>
  </r>
  <r>
    <s v="2023"/>
    <x v="5"/>
    <x v="0"/>
    <x v="0"/>
    <n v="14"/>
    <n v="25900000"/>
    <n v="1850"/>
    <s v="2분기"/>
  </r>
  <r>
    <s v="2023"/>
    <x v="5"/>
    <x v="0"/>
    <x v="1"/>
    <n v="1076.2"/>
    <n v="1545243474.6000001"/>
    <n v="1435.8330000000001"/>
    <s v="2분기"/>
  </r>
  <r>
    <s v="2023"/>
    <x v="5"/>
    <x v="2"/>
    <x v="2"/>
    <n v="378"/>
    <n v="608192549"/>
    <n v="1608.9749973544974"/>
    <s v="2분기"/>
  </r>
  <r>
    <s v="2023"/>
    <x v="5"/>
    <x v="1"/>
    <x v="3"/>
    <n v="201"/>
    <n v="283410000"/>
    <n v="1410"/>
    <s v="2분기"/>
  </r>
  <r>
    <s v="2023"/>
    <x v="5"/>
    <x v="0"/>
    <x v="4"/>
    <n v="25"/>
    <n v="36250000"/>
    <n v="1450"/>
    <s v="2분기"/>
  </r>
  <r>
    <s v="2023"/>
    <x v="6"/>
    <x v="0"/>
    <x v="0"/>
    <n v="813"/>
    <n v="1300010000"/>
    <n v="1599.0282902829028"/>
    <s v="3분기"/>
  </r>
  <r>
    <s v="2023"/>
    <x v="6"/>
    <x v="2"/>
    <x v="0"/>
    <n v="328.45"/>
    <n v="541942500"/>
    <n v="1650"/>
    <s v="3분기"/>
  </r>
  <r>
    <s v="2023"/>
    <x v="6"/>
    <x v="0"/>
    <x v="1"/>
    <n v="1681.7"/>
    <n v="2407439316.7000003"/>
    <n v="1431.5510000000002"/>
    <s v="3분기"/>
  </r>
  <r>
    <s v="2023"/>
    <x v="6"/>
    <x v="2"/>
    <x v="2"/>
    <n v="126"/>
    <n v="170855489"/>
    <n v="1355.9959444444446"/>
    <s v="3분기"/>
  </r>
  <r>
    <s v="2023"/>
    <x v="6"/>
    <x v="2"/>
    <x v="3"/>
    <n v="25"/>
    <n v="36250000"/>
    <n v="1450"/>
    <s v="3분기"/>
  </r>
  <r>
    <s v="2023"/>
    <x v="6"/>
    <x v="1"/>
    <x v="3"/>
    <n v="93"/>
    <n v="125550000"/>
    <n v="1350"/>
    <s v="3분기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A0BD30-37E8-4E44-91F6-4115579A7EF9}" name="피벗 테이블2" cacheId="6" applyNumberFormats="0" applyBorderFormats="0" applyFontFormats="0" applyPatternFormats="0" applyAlignmentFormats="0" applyWidthHeightFormats="1" dataCaption="값" updatedVersion="7" minRefreshableVersion="3" useAutoFormatting="1" rowGrandTotals="0" colGrandTotals="0" itemPrintTitles="1" createdVersion="7" indent="0" compact="0" compactData="0" multipleFieldFilters="0" chartFormat="2">
  <location ref="O3:P6" firstHeaderRow="1" firstDataRow="1" firstDataCol="1"/>
  <pivotFields count="8">
    <pivotField compact="0" outline="0" showAll="0"/>
    <pivotField compact="0" outline="0" showAll="0">
      <items count="8">
        <item h="1" x="0"/>
        <item h="1" x="1"/>
        <item h="1" x="2"/>
        <item x="3"/>
        <item x="4"/>
        <item x="5"/>
        <item x="6"/>
        <item t="default"/>
      </items>
    </pivotField>
    <pivotField compact="0" outline="0" showAll="0">
      <items count="4">
        <item x="2"/>
        <item h="1" x="1"/>
        <item h="1" x="0"/>
        <item t="default"/>
      </items>
    </pivotField>
    <pivotField axis="axisRow" compact="0" outline="0" showAll="0">
      <items count="6">
        <item x="3"/>
        <item x="2"/>
        <item x="0"/>
        <item x="1"/>
        <item x="4"/>
        <item t="default"/>
      </items>
    </pivotField>
    <pivotField dataField="1" compact="0" numFmtId="3" outline="0" showAll="0"/>
    <pivotField compact="0" numFmtId="3" outline="0" showAll="0"/>
    <pivotField compact="0" numFmtId="176" outline="0" showAll="0"/>
    <pivotField compact="0" outline="0" showAll="0"/>
  </pivotFields>
  <rowFields count="1">
    <field x="3"/>
  </rowFields>
  <rowItems count="3">
    <i>
      <x/>
    </i>
    <i>
      <x v="1"/>
    </i>
    <i>
      <x v="2"/>
    </i>
  </rowItems>
  <colItems count="1">
    <i/>
  </colItems>
  <dataFields count="1">
    <dataField name="합계 : 구입수량" fld="4" showDataAs="percentOfTotal" baseField="3" baseItem="2" numFmtId="1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21F3A8-6231-44CC-81D8-2B30F8287D43}" name="피벗 테이블1" cacheId="6" applyNumberFormats="0" applyBorderFormats="0" applyFontFormats="0" applyPatternFormats="0" applyAlignmentFormats="0" applyWidthHeightFormats="1" dataCaption="값" updatedVersion="7" minRefreshableVersion="3" useAutoFormatting="1" rowGrandTotals="0" colGrandTotals="0" itemPrintTitles="1" createdVersion="7" indent="0" compact="0" compactData="0" multipleFieldFilters="0" chartFormat="1">
  <location ref="J3:K6" firstHeaderRow="1" firstDataRow="1" firstDataCol="1"/>
  <pivotFields count="8">
    <pivotField compact="0" outline="0" showAll="0"/>
    <pivotField compact="0" outline="0" showAll="0">
      <items count="8">
        <item h="1" x="0"/>
        <item h="1" x="1"/>
        <item h="1" x="2"/>
        <item x="3"/>
        <item x="4"/>
        <item x="5"/>
        <item x="6"/>
        <item t="default"/>
      </items>
    </pivotField>
    <pivotField axis="axisRow" compact="0" outline="0" showAll="0">
      <items count="4">
        <item x="2"/>
        <item x="1"/>
        <item x="0"/>
        <item t="default"/>
      </items>
    </pivotField>
    <pivotField compact="0" outline="0" showAll="0">
      <items count="6">
        <item x="3"/>
        <item x="2"/>
        <item x="0"/>
        <item x="1"/>
        <item x="4"/>
        <item t="default"/>
      </items>
    </pivotField>
    <pivotField dataField="1" compact="0" numFmtId="3" outline="0" showAll="0"/>
    <pivotField compact="0" numFmtId="3" outline="0" showAll="0"/>
    <pivotField compact="0" numFmtId="176" outline="0" showAll="0"/>
    <pivotField compact="0" outline="0" showAll="0"/>
  </pivotFields>
  <rowFields count="1">
    <field x="2"/>
  </rowFields>
  <rowItems count="3">
    <i>
      <x/>
    </i>
    <i>
      <x v="1"/>
    </i>
    <i>
      <x v="2"/>
    </i>
  </rowItems>
  <colItems count="1">
    <i/>
  </colItems>
  <dataFields count="1">
    <dataField name="합계 : 구입수량" fld="4" showDataAs="percentOfTotal" baseField="2" baseItem="1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구입월" xr10:uid="{3216FA94-D2C9-4E75-A7CC-9578F6F88485}" sourceName="구입월">
  <pivotTables>
    <pivotTable tabId="1" name="피벗 테이블1"/>
    <pivotTable tabId="1" name="피벗 테이블2"/>
  </pivotTables>
  <data>
    <tabular pivotCacheId="740632084">
      <items count="7">
        <i x="0"/>
        <i x="1"/>
        <i x="2"/>
        <i x="3" s="1"/>
        <i x="4" s="1"/>
        <i x="5" s="1"/>
        <i x="6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타입" xr10:uid="{7CEC7B28-BEEF-496D-BC31-18AA8BAB0CD1}" sourceName="타입">
  <pivotTables>
    <pivotTable tabId="1" name="피벗 테이블2"/>
  </pivotTables>
  <data>
    <tabular pivotCacheId="740632084">
      <items count="3">
        <i x="2" s="1"/>
        <i x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구입월" xr10:uid="{2D1D5F4D-53AC-4030-85FC-DB4E76C537B0}" cache="슬라이서_구입월" caption="구입월" rowHeight="288925"/>
  <slicer name="타입" xr10:uid="{70AABD33-0267-41DF-A444-B9F6BC3EA292}" cache="슬라이서_타입" caption="타입" rowHeight="2889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6BB8E9-D383-4C92-A9E1-C5AA7C0FD515}" name="분기" displayName="분기" ref="A2:H39" totalsRowShown="0" headerRowDxfId="9" dataDxfId="8">
  <tableColumns count="8">
    <tableColumn id="3" xr3:uid="{8E722B0A-34BE-4F15-B502-5C1115261862}" name="구입연도" dataDxfId="7"/>
    <tableColumn id="4" xr3:uid="{02BD7674-D840-43A3-8BDE-1D49E1D16E53}" name="구입월" dataDxfId="6"/>
    <tableColumn id="1" xr3:uid="{FF2043FE-B1AC-4B71-9809-F18F7E7B8AAB}" name="타입" dataDxfId="5"/>
    <tableColumn id="2" xr3:uid="{A4614D22-0CEC-4FC2-8337-303EE9069D6A}" name="나라" dataDxfId="4"/>
    <tableColumn id="5" xr3:uid="{3A946693-0A86-4D94-998E-7F8E2D2BE187}" name="구입수량" dataDxfId="3"/>
    <tableColumn id="6" xr3:uid="{9025FD8A-FF38-4B92-8748-54A4F733FB97}" name="구입금액" dataDxfId="2"/>
    <tableColumn id="8" xr3:uid="{BC99C0E9-F08B-4E2B-AC38-64B05E45A0AF}" name="단가" dataDxfId="1">
      <calculatedColumnFormula>F3/E3/1000</calculatedColumnFormula>
    </tableColumn>
    <tableColumn id="7" xr3:uid="{8C599AFD-A9AF-478C-94F7-3C46AE100009}" name="분기" dataDxfId="0">
      <calculatedColumnFormula>IF(분기[[#This Row],[구입월]]&lt;=3,"1분기",IF(분기[[#This Row],[구입월]]&lt;=6,"2분기",IF(분기[[#This Row],[구입월]]&lt;=9,"3분기","4분기")))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1E95-06ED-4E9B-A410-F8E811FD1DAE}">
  <dimension ref="A1:R39"/>
  <sheetViews>
    <sheetView tabSelected="1" workbookViewId="0">
      <selection activeCell="F9" sqref="F9"/>
    </sheetView>
  </sheetViews>
  <sheetFormatPr defaultRowHeight="17.25" x14ac:dyDescent="0.3"/>
  <cols>
    <col min="6" max="6" width="13.21875" bestFit="1" customWidth="1"/>
    <col min="10" max="10" width="6.88671875" bestFit="1" customWidth="1"/>
    <col min="11" max="11" width="14.33203125" bestFit="1" customWidth="1"/>
    <col min="12" max="13" width="10.77734375" customWidth="1"/>
    <col min="15" max="15" width="8.6640625" bestFit="1" customWidth="1"/>
    <col min="16" max="16" width="14.33203125" bestFit="1" customWidth="1"/>
    <col min="17" max="18" width="10.77734375" customWidth="1"/>
  </cols>
  <sheetData>
    <row r="1" spans="1:18" x14ac:dyDescent="0.3">
      <c r="A1" s="1" t="s">
        <v>20</v>
      </c>
      <c r="B1" s="1"/>
      <c r="C1" s="1"/>
      <c r="D1" s="1"/>
      <c r="E1" s="2"/>
      <c r="F1" s="3"/>
      <c r="G1" s="1"/>
      <c r="H1" s="3"/>
    </row>
    <row r="2" spans="1:18" x14ac:dyDescent="0.3">
      <c r="A2" s="4" t="s">
        <v>0</v>
      </c>
      <c r="B2" s="4" t="s">
        <v>1</v>
      </c>
      <c r="C2" s="4" t="s">
        <v>14</v>
      </c>
      <c r="D2" s="4" t="s">
        <v>16</v>
      </c>
      <c r="E2" s="5" t="s">
        <v>2</v>
      </c>
      <c r="F2" s="6" t="s">
        <v>3</v>
      </c>
      <c r="G2" s="4" t="s">
        <v>4</v>
      </c>
      <c r="H2" s="5" t="s">
        <v>5</v>
      </c>
      <c r="J2" s="19" t="s">
        <v>21</v>
      </c>
      <c r="K2" s="20"/>
      <c r="L2" s="21"/>
      <c r="M2" s="21"/>
      <c r="N2" s="18"/>
      <c r="O2" s="19" t="s">
        <v>22</v>
      </c>
      <c r="P2" s="22"/>
      <c r="Q2" s="22"/>
      <c r="R2" s="22"/>
    </row>
    <row r="3" spans="1:18" x14ac:dyDescent="0.3">
      <c r="A3" s="7" t="s">
        <v>6</v>
      </c>
      <c r="B3" s="7">
        <v>1</v>
      </c>
      <c r="C3" s="8" t="s">
        <v>12</v>
      </c>
      <c r="D3" s="9" t="s">
        <v>17</v>
      </c>
      <c r="E3" s="10">
        <v>968.24</v>
      </c>
      <c r="F3" s="11">
        <v>1432995200</v>
      </c>
      <c r="G3" s="12">
        <f>F3/E3/1000</f>
        <v>1480</v>
      </c>
      <c r="H3" s="13" t="str">
        <f>IF(분기[[#This Row],[구입월]]&lt;=3,"1분기",IF(분기[[#This Row],[구입월]]&lt;=6,"2분기",IF(분기[[#This Row],[구입월]]&lt;=9,"3분기","4분기")))</f>
        <v>1분기</v>
      </c>
      <c r="J3" s="23" t="s">
        <v>13</v>
      </c>
      <c r="K3" t="s">
        <v>10</v>
      </c>
      <c r="O3" s="23" t="s">
        <v>15</v>
      </c>
      <c r="P3" t="s">
        <v>10</v>
      </c>
    </row>
    <row r="4" spans="1:18" x14ac:dyDescent="0.3">
      <c r="A4" s="7" t="s">
        <v>6</v>
      </c>
      <c r="B4" s="14">
        <v>1</v>
      </c>
      <c r="C4" s="15" t="s">
        <v>7</v>
      </c>
      <c r="D4" s="14" t="s">
        <v>17</v>
      </c>
      <c r="E4" s="16">
        <v>182.05</v>
      </c>
      <c r="F4" s="17">
        <v>250439000</v>
      </c>
      <c r="G4" s="12">
        <f t="shared" ref="G4:G39" si="0">F4/E4/1000</f>
        <v>1375.6605328206535</v>
      </c>
      <c r="H4" s="13" t="str">
        <f>IF(분기[[#This Row],[구입월]]&lt;=3,"1분기",IF(분기[[#This Row],[구입월]]&lt;=6,"2분기",IF(분기[[#This Row],[구입월]]&lt;=9,"3분기","4분기")))</f>
        <v>1분기</v>
      </c>
      <c r="J4" t="s">
        <v>11</v>
      </c>
      <c r="K4" s="24">
        <v>0.21814041624866637</v>
      </c>
      <c r="O4" t="s">
        <v>18</v>
      </c>
      <c r="P4" s="24">
        <v>1.0735004272531701E-2</v>
      </c>
    </row>
    <row r="5" spans="1:18" x14ac:dyDescent="0.3">
      <c r="A5" s="7" t="s">
        <v>6</v>
      </c>
      <c r="B5" s="14">
        <v>1</v>
      </c>
      <c r="C5" s="15" t="s">
        <v>11</v>
      </c>
      <c r="D5" s="14" t="s">
        <v>17</v>
      </c>
      <c r="E5" s="16">
        <v>249.04</v>
      </c>
      <c r="F5" s="17">
        <v>363598400</v>
      </c>
      <c r="G5" s="12">
        <f t="shared" si="0"/>
        <v>1460</v>
      </c>
      <c r="H5" s="13" t="str">
        <f>IF(분기[[#This Row],[구입월]]&lt;=3,"1분기",IF(분기[[#This Row],[구입월]]&lt;=6,"2분기",IF(분기[[#This Row],[구입월]]&lt;=9,"3분기","4분기")))</f>
        <v>1분기</v>
      </c>
      <c r="J5" t="s">
        <v>7</v>
      </c>
      <c r="K5" s="24">
        <v>7.8372360743848499E-2</v>
      </c>
      <c r="O5" t="s">
        <v>9</v>
      </c>
      <c r="P5" s="24">
        <v>0.38474255312753614</v>
      </c>
    </row>
    <row r="6" spans="1:18" x14ac:dyDescent="0.3">
      <c r="A6" s="7" t="s">
        <v>6</v>
      </c>
      <c r="B6" s="14">
        <v>1</v>
      </c>
      <c r="C6" s="15" t="s">
        <v>12</v>
      </c>
      <c r="D6" s="14" t="s">
        <v>8</v>
      </c>
      <c r="E6" s="16">
        <v>869.18</v>
      </c>
      <c r="F6" s="17">
        <v>1160346608.2</v>
      </c>
      <c r="G6" s="12">
        <f t="shared" si="0"/>
        <v>1334.9900000000002</v>
      </c>
      <c r="H6" s="13" t="str">
        <f>IF(분기[[#This Row],[구입월]]&lt;=3,"1분기",IF(분기[[#This Row],[구입월]]&lt;=6,"2분기",IF(분기[[#This Row],[구입월]]&lt;=9,"3분기","4분기")))</f>
        <v>1분기</v>
      </c>
      <c r="J6" t="s">
        <v>12</v>
      </c>
      <c r="K6" s="24">
        <v>0.70348722300748512</v>
      </c>
      <c r="O6" t="s">
        <v>17</v>
      </c>
      <c r="P6" s="24">
        <v>0.60452244259993226</v>
      </c>
    </row>
    <row r="7" spans="1:18" x14ac:dyDescent="0.3">
      <c r="A7" s="7" t="s">
        <v>6</v>
      </c>
      <c r="B7" s="14">
        <v>1</v>
      </c>
      <c r="C7" s="15" t="s">
        <v>11</v>
      </c>
      <c r="D7" s="14" t="s">
        <v>9</v>
      </c>
      <c r="E7" s="16">
        <v>126</v>
      </c>
      <c r="F7" s="17">
        <v>193459518</v>
      </c>
      <c r="G7" s="12">
        <f t="shared" si="0"/>
        <v>1535.393</v>
      </c>
      <c r="H7" s="13" t="str">
        <f>IF(분기[[#This Row],[구입월]]&lt;=3,"1분기",IF(분기[[#This Row],[구입월]]&lt;=6,"2분기",IF(분기[[#This Row],[구입월]]&lt;=9,"3분기","4분기")))</f>
        <v>1분기</v>
      </c>
    </row>
    <row r="8" spans="1:18" x14ac:dyDescent="0.3">
      <c r="A8" s="7" t="s">
        <v>6</v>
      </c>
      <c r="B8" s="14">
        <v>1</v>
      </c>
      <c r="C8" s="15" t="s">
        <v>7</v>
      </c>
      <c r="D8" s="14" t="s">
        <v>8</v>
      </c>
      <c r="E8" s="16">
        <v>90</v>
      </c>
      <c r="F8" s="17">
        <v>104620740</v>
      </c>
      <c r="G8" s="12">
        <f t="shared" si="0"/>
        <v>1162.4526666666668</v>
      </c>
      <c r="H8" s="13" t="str">
        <f>IF(분기[[#This Row],[구입월]]&lt;=3,"1분기",IF(분기[[#This Row],[구입월]]&lt;=6,"2분기",IF(분기[[#This Row],[구입월]]&lt;=9,"3분기","4분기")))</f>
        <v>1분기</v>
      </c>
    </row>
    <row r="9" spans="1:18" ht="18" thickBot="1" x14ac:dyDescent="0.35">
      <c r="A9" s="7" t="s">
        <v>6</v>
      </c>
      <c r="B9" s="14">
        <v>2</v>
      </c>
      <c r="C9" s="15" t="s">
        <v>12</v>
      </c>
      <c r="D9" s="14" t="s">
        <v>17</v>
      </c>
      <c r="E9" s="16">
        <v>1043.17</v>
      </c>
      <c r="F9" s="17">
        <v>1439574600</v>
      </c>
      <c r="G9" s="12">
        <f t="shared" si="0"/>
        <v>1380</v>
      </c>
      <c r="H9" s="13" t="str">
        <f>IF(분기[[#This Row],[구입월]]&lt;=3,"1분기",IF(분기[[#This Row],[구입월]]&lt;=6,"2분기",IF(분기[[#This Row],[구입월]]&lt;=9,"3분기","4분기")))</f>
        <v>1분기</v>
      </c>
    </row>
    <row r="10" spans="1:18" x14ac:dyDescent="0.3">
      <c r="A10" s="7" t="s">
        <v>6</v>
      </c>
      <c r="B10" s="14">
        <v>2</v>
      </c>
      <c r="C10" s="15" t="s">
        <v>7</v>
      </c>
      <c r="D10" s="14" t="s">
        <v>17</v>
      </c>
      <c r="E10" s="16">
        <v>191.69</v>
      </c>
      <c r="F10" s="17">
        <v>253677700</v>
      </c>
      <c r="G10" s="12">
        <f t="shared" si="0"/>
        <v>1323.3747195993531</v>
      </c>
      <c r="H10" s="13" t="str">
        <f>IF(분기[[#This Row],[구입월]]&lt;=3,"1분기",IF(분기[[#This Row],[구입월]]&lt;=6,"2분기",IF(분기[[#This Row],[구입월]]&lt;=9,"3분기","4분기")))</f>
        <v>1분기</v>
      </c>
      <c r="O10" s="33" t="s">
        <v>25</v>
      </c>
      <c r="P10" s="25"/>
      <c r="Q10" s="25"/>
      <c r="R10" s="26"/>
    </row>
    <row r="11" spans="1:18" x14ac:dyDescent="0.3">
      <c r="A11" s="7" t="s">
        <v>6</v>
      </c>
      <c r="B11" s="14">
        <v>2</v>
      </c>
      <c r="C11" s="15" t="s">
        <v>11</v>
      </c>
      <c r="D11" s="14" t="s">
        <v>17</v>
      </c>
      <c r="E11" s="16">
        <v>300.5</v>
      </c>
      <c r="F11" s="17">
        <v>423705000</v>
      </c>
      <c r="G11" s="12">
        <f t="shared" si="0"/>
        <v>1410</v>
      </c>
      <c r="H11" s="13" t="str">
        <f>IF(분기[[#This Row],[구입월]]&lt;=3,"1분기",IF(분기[[#This Row],[구입월]]&lt;=6,"2분기",IF(분기[[#This Row],[구입월]]&lt;=9,"3분기","4분기")))</f>
        <v>1분기</v>
      </c>
      <c r="O11" s="27" t="s">
        <v>26</v>
      </c>
      <c r="P11" s="28"/>
      <c r="Q11" s="28"/>
      <c r="R11" s="29"/>
    </row>
    <row r="12" spans="1:18" x14ac:dyDescent="0.3">
      <c r="A12" s="7" t="s">
        <v>6</v>
      </c>
      <c r="B12" s="14">
        <v>2</v>
      </c>
      <c r="C12" s="15" t="s">
        <v>12</v>
      </c>
      <c r="D12" s="14" t="s">
        <v>8</v>
      </c>
      <c r="E12" s="16">
        <v>836.83</v>
      </c>
      <c r="F12" s="17">
        <v>1053935501.5400001</v>
      </c>
      <c r="G12" s="12">
        <f t="shared" si="0"/>
        <v>1259.4380000000001</v>
      </c>
      <c r="H12" s="13" t="str">
        <f>IF(분기[[#This Row],[구입월]]&lt;=3,"1분기",IF(분기[[#This Row],[구입월]]&lt;=6,"2분기",IF(분기[[#This Row],[구입월]]&lt;=9,"3분기","4분기")))</f>
        <v>1분기</v>
      </c>
      <c r="O12" s="34" t="s">
        <v>24</v>
      </c>
      <c r="P12" s="35"/>
      <c r="Q12" s="35"/>
      <c r="R12" s="36"/>
    </row>
    <row r="13" spans="1:18" x14ac:dyDescent="0.3">
      <c r="A13" s="7" t="s">
        <v>6</v>
      </c>
      <c r="B13" s="14">
        <v>2</v>
      </c>
      <c r="C13" s="15" t="s">
        <v>11</v>
      </c>
      <c r="D13" s="14" t="s">
        <v>9</v>
      </c>
      <c r="E13" s="16">
        <v>126</v>
      </c>
      <c r="F13" s="17">
        <v>186713478</v>
      </c>
      <c r="G13" s="12">
        <f t="shared" si="0"/>
        <v>1481.8530000000001</v>
      </c>
      <c r="H13" s="13" t="str">
        <f>IF(분기[[#This Row],[구입월]]&lt;=3,"1분기",IF(분기[[#This Row],[구입월]]&lt;=6,"2분기",IF(분기[[#This Row],[구입월]]&lt;=9,"3분기","4분기")))</f>
        <v>1분기</v>
      </c>
      <c r="O13" s="37" t="s">
        <v>23</v>
      </c>
      <c r="P13" s="35"/>
      <c r="Q13" s="35"/>
      <c r="R13" s="36"/>
    </row>
    <row r="14" spans="1:18" x14ac:dyDescent="0.3">
      <c r="A14" s="7" t="s">
        <v>6</v>
      </c>
      <c r="B14" s="14">
        <v>3</v>
      </c>
      <c r="C14" s="15" t="s">
        <v>12</v>
      </c>
      <c r="D14" s="14" t="s">
        <v>17</v>
      </c>
      <c r="E14" s="16">
        <v>1078.43</v>
      </c>
      <c r="F14" s="17">
        <v>1639213600</v>
      </c>
      <c r="G14" s="12">
        <f t="shared" si="0"/>
        <v>1520</v>
      </c>
      <c r="H14" s="13" t="str">
        <f>IF(분기[[#This Row],[구입월]]&lt;=3,"1분기",IF(분기[[#This Row],[구입월]]&lt;=6,"2분기",IF(분기[[#This Row],[구입월]]&lt;=9,"3분기","4분기")))</f>
        <v>1분기</v>
      </c>
      <c r="O14" s="27"/>
      <c r="P14" s="28"/>
      <c r="Q14" s="28"/>
      <c r="R14" s="29"/>
    </row>
    <row r="15" spans="1:18" x14ac:dyDescent="0.3">
      <c r="A15" s="7" t="s">
        <v>6</v>
      </c>
      <c r="B15" s="14">
        <v>3</v>
      </c>
      <c r="C15" s="15" t="s">
        <v>7</v>
      </c>
      <c r="D15" s="14" t="s">
        <v>17</v>
      </c>
      <c r="E15" s="16">
        <v>172.94</v>
      </c>
      <c r="F15" s="17">
        <v>253071800</v>
      </c>
      <c r="G15" s="12">
        <f t="shared" si="0"/>
        <v>1463.3502948999653</v>
      </c>
      <c r="H15" s="13" t="str">
        <f>IF(분기[[#This Row],[구입월]]&lt;=3,"1분기",IF(분기[[#This Row],[구입월]]&lt;=6,"2분기",IF(분기[[#This Row],[구입월]]&lt;=9,"3분기","4분기")))</f>
        <v>1분기</v>
      </c>
      <c r="O15" s="27" t="s">
        <v>27</v>
      </c>
      <c r="P15" s="28"/>
      <c r="Q15" s="28"/>
      <c r="R15" s="29"/>
    </row>
    <row r="16" spans="1:18" x14ac:dyDescent="0.3">
      <c r="A16" s="7" t="s">
        <v>6</v>
      </c>
      <c r="B16" s="14">
        <v>3</v>
      </c>
      <c r="C16" s="15" t="s">
        <v>11</v>
      </c>
      <c r="D16" s="14" t="s">
        <v>17</v>
      </c>
      <c r="E16" s="16">
        <v>567.22</v>
      </c>
      <c r="F16" s="17">
        <v>879191000</v>
      </c>
      <c r="G16" s="12">
        <f t="shared" si="0"/>
        <v>1550</v>
      </c>
      <c r="H16" s="13" t="str">
        <f>IF(분기[[#This Row],[구입월]]&lt;=3,"1분기",IF(분기[[#This Row],[구입월]]&lt;=6,"2분기",IF(분기[[#This Row],[구입월]]&lt;=9,"3분기","4분기")))</f>
        <v>1분기</v>
      </c>
      <c r="O16" s="27" t="s">
        <v>28</v>
      </c>
      <c r="P16" s="28"/>
      <c r="Q16" s="28"/>
      <c r="R16" s="29"/>
    </row>
    <row r="17" spans="1:18" x14ac:dyDescent="0.3">
      <c r="A17" s="7" t="s">
        <v>6</v>
      </c>
      <c r="B17" s="14">
        <v>3</v>
      </c>
      <c r="C17" s="15" t="s">
        <v>12</v>
      </c>
      <c r="D17" s="14" t="s">
        <v>8</v>
      </c>
      <c r="E17" s="16">
        <v>1032</v>
      </c>
      <c r="F17" s="17">
        <v>1258693712.3999999</v>
      </c>
      <c r="G17" s="12">
        <f t="shared" si="0"/>
        <v>1219.66445</v>
      </c>
      <c r="H17" s="13" t="str">
        <f>IF(분기[[#This Row],[구입월]]&lt;=3,"1분기",IF(분기[[#This Row],[구입월]]&lt;=6,"2분기",IF(분기[[#This Row],[구입월]]&lt;=9,"3분기","4분기")))</f>
        <v>1분기</v>
      </c>
      <c r="O17" s="27" t="s">
        <v>29</v>
      </c>
      <c r="P17" s="28"/>
      <c r="Q17" s="28"/>
      <c r="R17" s="29"/>
    </row>
    <row r="18" spans="1:18" x14ac:dyDescent="0.3">
      <c r="A18" s="7" t="s">
        <v>6</v>
      </c>
      <c r="B18" s="14">
        <v>3</v>
      </c>
      <c r="C18" s="15" t="s">
        <v>11</v>
      </c>
      <c r="D18" s="14" t="s">
        <v>9</v>
      </c>
      <c r="E18" s="16">
        <v>126</v>
      </c>
      <c r="F18" s="17">
        <v>187982550</v>
      </c>
      <c r="G18" s="12">
        <f t="shared" si="0"/>
        <v>1491.925</v>
      </c>
      <c r="H18" s="13" t="str">
        <f>IF(분기[[#This Row],[구입월]]&lt;=3,"1분기",IF(분기[[#This Row],[구입월]]&lt;=6,"2분기",IF(분기[[#This Row],[구입월]]&lt;=9,"3분기","4분기")))</f>
        <v>1분기</v>
      </c>
      <c r="O18" s="27" t="s">
        <v>30</v>
      </c>
      <c r="P18" s="28"/>
      <c r="Q18" s="28"/>
      <c r="R18" s="29"/>
    </row>
    <row r="19" spans="1:18" x14ac:dyDescent="0.3">
      <c r="A19" s="7" t="s">
        <v>6</v>
      </c>
      <c r="B19" s="14">
        <v>3</v>
      </c>
      <c r="C19" s="15" t="s">
        <v>7</v>
      </c>
      <c r="D19" s="14" t="s">
        <v>8</v>
      </c>
      <c r="E19" s="16">
        <v>120</v>
      </c>
      <c r="F19" s="17">
        <v>157082450</v>
      </c>
      <c r="G19" s="12">
        <f t="shared" si="0"/>
        <v>1309.0204166666667</v>
      </c>
      <c r="H19" s="13" t="str">
        <f>IF(분기[[#This Row],[구입월]]&lt;=3,"1분기",IF(분기[[#This Row],[구입월]]&lt;=6,"2분기",IF(분기[[#This Row],[구입월]]&lt;=9,"3분기","4분기")))</f>
        <v>1분기</v>
      </c>
      <c r="O19" s="27" t="s">
        <v>31</v>
      </c>
      <c r="P19" s="28"/>
      <c r="Q19" s="28"/>
      <c r="R19" s="29"/>
    </row>
    <row r="20" spans="1:18" x14ac:dyDescent="0.3">
      <c r="A20" s="7" t="s">
        <v>6</v>
      </c>
      <c r="B20" s="14">
        <v>4</v>
      </c>
      <c r="C20" s="15" t="s">
        <v>12</v>
      </c>
      <c r="D20" s="14" t="s">
        <v>17</v>
      </c>
      <c r="E20" s="16">
        <v>1967.96</v>
      </c>
      <c r="F20" s="17">
        <v>3030658400</v>
      </c>
      <c r="G20" s="12">
        <f t="shared" si="0"/>
        <v>1540</v>
      </c>
      <c r="H20" s="13" t="str">
        <f>IF(분기[[#This Row],[구입월]]&lt;=3,"1분기",IF(분기[[#This Row],[구입월]]&lt;=6,"2분기",IF(분기[[#This Row],[구입월]]&lt;=9,"3분기","4분기")))</f>
        <v>2분기</v>
      </c>
      <c r="O20" s="27"/>
      <c r="P20" s="28"/>
      <c r="Q20" s="28"/>
      <c r="R20" s="29"/>
    </row>
    <row r="21" spans="1:18" x14ac:dyDescent="0.3">
      <c r="A21" s="7" t="s">
        <v>6</v>
      </c>
      <c r="B21" s="14">
        <v>4</v>
      </c>
      <c r="C21" s="15" t="s">
        <v>7</v>
      </c>
      <c r="D21" s="14" t="s">
        <v>17</v>
      </c>
      <c r="E21" s="16">
        <v>476.69</v>
      </c>
      <c r="F21" s="17">
        <v>709478100</v>
      </c>
      <c r="G21" s="12">
        <f t="shared" si="0"/>
        <v>1488.3427384673478</v>
      </c>
      <c r="H21" s="13" t="str">
        <f>IF(분기[[#This Row],[구입월]]&lt;=3,"1분기",IF(분기[[#This Row],[구입월]]&lt;=6,"2분기",IF(분기[[#This Row],[구입월]]&lt;=9,"3분기","4분기")))</f>
        <v>2분기</v>
      </c>
      <c r="O21" s="27"/>
      <c r="P21" s="28"/>
      <c r="Q21" s="28"/>
      <c r="R21" s="29"/>
    </row>
    <row r="22" spans="1:18" x14ac:dyDescent="0.3">
      <c r="A22" s="7" t="s">
        <v>6</v>
      </c>
      <c r="B22" s="14">
        <v>4</v>
      </c>
      <c r="C22" s="15" t="s">
        <v>11</v>
      </c>
      <c r="D22" s="14" t="s">
        <v>17</v>
      </c>
      <c r="E22" s="16">
        <v>1079.3800000000001</v>
      </c>
      <c r="F22" s="17">
        <v>1694626600</v>
      </c>
      <c r="G22" s="12">
        <f t="shared" si="0"/>
        <v>1569.9999999999998</v>
      </c>
      <c r="H22" s="13" t="str">
        <f>IF(분기[[#This Row],[구입월]]&lt;=3,"1분기",IF(분기[[#This Row],[구입월]]&lt;=6,"2분기",IF(분기[[#This Row],[구입월]]&lt;=9,"3분기","4분기")))</f>
        <v>2분기</v>
      </c>
      <c r="O22" s="27"/>
      <c r="P22" s="28"/>
      <c r="Q22" s="28"/>
      <c r="R22" s="29"/>
    </row>
    <row r="23" spans="1:18" ht="18" thickBot="1" x14ac:dyDescent="0.35">
      <c r="A23" s="7" t="s">
        <v>6</v>
      </c>
      <c r="B23" s="14">
        <v>4</v>
      </c>
      <c r="C23" s="15" t="s">
        <v>12</v>
      </c>
      <c r="D23" s="14" t="s">
        <v>8</v>
      </c>
      <c r="E23" s="16">
        <v>1009.15</v>
      </c>
      <c r="F23" s="17">
        <v>1323918013.0999999</v>
      </c>
      <c r="G23" s="12">
        <f t="shared" si="0"/>
        <v>1311.914</v>
      </c>
      <c r="H23" s="13" t="str">
        <f>IF(분기[[#This Row],[구입월]]&lt;=3,"1분기",IF(분기[[#This Row],[구입월]]&lt;=6,"2분기",IF(분기[[#This Row],[구입월]]&lt;=9,"3분기","4분기")))</f>
        <v>2분기</v>
      </c>
      <c r="O23" s="30"/>
      <c r="P23" s="31"/>
      <c r="Q23" s="31"/>
      <c r="R23" s="32"/>
    </row>
    <row r="24" spans="1:18" x14ac:dyDescent="0.3">
      <c r="A24" s="7" t="s">
        <v>6</v>
      </c>
      <c r="B24" s="14">
        <v>4</v>
      </c>
      <c r="C24" s="15" t="s">
        <v>7</v>
      </c>
      <c r="D24" s="14" t="s">
        <v>8</v>
      </c>
      <c r="E24" s="16">
        <v>30</v>
      </c>
      <c r="F24" s="17">
        <v>42970696</v>
      </c>
      <c r="G24" s="12">
        <f t="shared" si="0"/>
        <v>1432.3565333333333</v>
      </c>
      <c r="H24" s="13" t="str">
        <f>IF(분기[[#This Row],[구입월]]&lt;=3,"1분기",IF(분기[[#This Row],[구입월]]&lt;=6,"2분기",IF(분기[[#This Row],[구입월]]&lt;=9,"3분기","4분기")))</f>
        <v>2분기</v>
      </c>
    </row>
    <row r="25" spans="1:18" x14ac:dyDescent="0.3">
      <c r="A25" s="7" t="s">
        <v>6</v>
      </c>
      <c r="B25" s="14">
        <v>5</v>
      </c>
      <c r="C25" s="15" t="s">
        <v>12</v>
      </c>
      <c r="D25" s="14" t="s">
        <v>17</v>
      </c>
      <c r="E25" s="16">
        <v>21</v>
      </c>
      <c r="F25" s="17">
        <v>36750000</v>
      </c>
      <c r="G25" s="12">
        <f t="shared" si="0"/>
        <v>1750</v>
      </c>
      <c r="H25" s="13" t="str">
        <f>IF(분기[[#This Row],[구입월]]&lt;=3,"1분기",IF(분기[[#This Row],[구입월]]&lt;=6,"2분기",IF(분기[[#This Row],[구입월]]&lt;=9,"3분기","4분기")))</f>
        <v>2분기</v>
      </c>
    </row>
    <row r="26" spans="1:18" x14ac:dyDescent="0.3">
      <c r="A26" s="7" t="s">
        <v>6</v>
      </c>
      <c r="B26" s="14">
        <v>5</v>
      </c>
      <c r="C26" s="15" t="s">
        <v>7</v>
      </c>
      <c r="D26" s="14" t="s">
        <v>17</v>
      </c>
      <c r="E26" s="16">
        <v>36</v>
      </c>
      <c r="F26" s="17">
        <v>58680000</v>
      </c>
      <c r="G26" s="12">
        <f t="shared" si="0"/>
        <v>1630</v>
      </c>
      <c r="H26" s="13" t="str">
        <f>IF(분기[[#This Row],[구입월]]&lt;=3,"1분기",IF(분기[[#This Row],[구입월]]&lt;=6,"2분기",IF(분기[[#This Row],[구입월]]&lt;=9,"3분기","4분기")))</f>
        <v>2분기</v>
      </c>
    </row>
    <row r="27" spans="1:18" x14ac:dyDescent="0.3">
      <c r="A27" s="7" t="s">
        <v>6</v>
      </c>
      <c r="B27" s="14">
        <v>5</v>
      </c>
      <c r="C27" s="15" t="s">
        <v>12</v>
      </c>
      <c r="D27" s="14" t="s">
        <v>8</v>
      </c>
      <c r="E27" s="16">
        <v>902.3</v>
      </c>
      <c r="F27" s="17">
        <v>1231251511</v>
      </c>
      <c r="G27" s="12">
        <f t="shared" si="0"/>
        <v>1364.57</v>
      </c>
      <c r="H27" s="13" t="str">
        <f>IF(분기[[#This Row],[구입월]]&lt;=3,"1분기",IF(분기[[#This Row],[구입월]]&lt;=6,"2분기",IF(분기[[#This Row],[구입월]]&lt;=9,"3분기","4분기")))</f>
        <v>2분기</v>
      </c>
    </row>
    <row r="28" spans="1:18" x14ac:dyDescent="0.3">
      <c r="A28" s="7" t="s">
        <v>6</v>
      </c>
      <c r="B28" s="14">
        <v>5</v>
      </c>
      <c r="C28" s="15" t="s">
        <v>11</v>
      </c>
      <c r="D28" s="14" t="s">
        <v>9</v>
      </c>
      <c r="E28" s="16">
        <v>392</v>
      </c>
      <c r="F28" s="17">
        <v>640677476</v>
      </c>
      <c r="G28" s="12">
        <f t="shared" si="0"/>
        <v>1634.3813163265306</v>
      </c>
      <c r="H28" s="13" t="str">
        <f>IF(분기[[#This Row],[구입월]]&lt;=3,"1분기",IF(분기[[#This Row],[구입월]]&lt;=6,"2분기",IF(분기[[#This Row],[구입월]]&lt;=9,"3분기","4분기")))</f>
        <v>2분기</v>
      </c>
    </row>
    <row r="29" spans="1:18" x14ac:dyDescent="0.3">
      <c r="A29" s="7" t="s">
        <v>6</v>
      </c>
      <c r="B29" s="14">
        <v>6</v>
      </c>
      <c r="C29" s="15" t="s">
        <v>12</v>
      </c>
      <c r="D29" s="14" t="s">
        <v>17</v>
      </c>
      <c r="E29" s="16">
        <v>14</v>
      </c>
      <c r="F29" s="17">
        <v>25900000</v>
      </c>
      <c r="G29" s="12">
        <f t="shared" si="0"/>
        <v>1850</v>
      </c>
      <c r="H29" s="13" t="str">
        <f>IF(분기[[#This Row],[구입월]]&lt;=3,"1분기",IF(분기[[#This Row],[구입월]]&lt;=6,"2분기",IF(분기[[#This Row],[구입월]]&lt;=9,"3분기","4분기")))</f>
        <v>2분기</v>
      </c>
    </row>
    <row r="30" spans="1:18" x14ac:dyDescent="0.3">
      <c r="A30" s="7" t="s">
        <v>6</v>
      </c>
      <c r="B30" s="14">
        <v>6</v>
      </c>
      <c r="C30" s="15" t="s">
        <v>12</v>
      </c>
      <c r="D30" s="14" t="s">
        <v>8</v>
      </c>
      <c r="E30" s="16">
        <v>1076.2</v>
      </c>
      <c r="F30" s="17">
        <v>1545243474.6000001</v>
      </c>
      <c r="G30" s="12">
        <f t="shared" si="0"/>
        <v>1435.8330000000001</v>
      </c>
      <c r="H30" s="13" t="str">
        <f>IF(분기[[#This Row],[구입월]]&lt;=3,"1분기",IF(분기[[#This Row],[구입월]]&lt;=6,"2분기",IF(분기[[#This Row],[구입월]]&lt;=9,"3분기","4분기")))</f>
        <v>2분기</v>
      </c>
    </row>
    <row r="31" spans="1:18" x14ac:dyDescent="0.3">
      <c r="A31" s="7" t="s">
        <v>6</v>
      </c>
      <c r="B31" s="14">
        <v>6</v>
      </c>
      <c r="C31" s="15" t="s">
        <v>11</v>
      </c>
      <c r="D31" s="14" t="s">
        <v>9</v>
      </c>
      <c r="E31" s="16">
        <v>378</v>
      </c>
      <c r="F31" s="17">
        <v>608192549</v>
      </c>
      <c r="G31" s="12">
        <f t="shared" si="0"/>
        <v>1608.9749973544974</v>
      </c>
      <c r="H31" s="13" t="str">
        <f>IF(분기[[#This Row],[구입월]]&lt;=3,"1분기",IF(분기[[#This Row],[구입월]]&lt;=6,"2분기",IF(분기[[#This Row],[구입월]]&lt;=9,"3분기","4분기")))</f>
        <v>2분기</v>
      </c>
    </row>
    <row r="32" spans="1:18" x14ac:dyDescent="0.3">
      <c r="A32" s="7" t="s">
        <v>6</v>
      </c>
      <c r="B32" s="14">
        <v>6</v>
      </c>
      <c r="C32" s="15" t="s">
        <v>7</v>
      </c>
      <c r="D32" s="14" t="s">
        <v>18</v>
      </c>
      <c r="E32" s="16">
        <v>201</v>
      </c>
      <c r="F32" s="17">
        <v>283410000</v>
      </c>
      <c r="G32" s="12">
        <f t="shared" si="0"/>
        <v>1410</v>
      </c>
      <c r="H32" s="13" t="str">
        <f>IF(분기[[#This Row],[구입월]]&lt;=3,"1분기",IF(분기[[#This Row],[구입월]]&lt;=6,"2분기",IF(분기[[#This Row],[구입월]]&lt;=9,"3분기","4분기")))</f>
        <v>2분기</v>
      </c>
    </row>
    <row r="33" spans="1:8" x14ac:dyDescent="0.3">
      <c r="A33" s="7" t="s">
        <v>6</v>
      </c>
      <c r="B33" s="14">
        <v>6</v>
      </c>
      <c r="C33" s="15" t="s">
        <v>12</v>
      </c>
      <c r="D33" s="14" t="s">
        <v>19</v>
      </c>
      <c r="E33" s="16">
        <v>25</v>
      </c>
      <c r="F33" s="17">
        <v>36250000</v>
      </c>
      <c r="G33" s="12">
        <f t="shared" si="0"/>
        <v>1450</v>
      </c>
      <c r="H33" s="13" t="str">
        <f>IF(분기[[#This Row],[구입월]]&lt;=3,"1분기",IF(분기[[#This Row],[구입월]]&lt;=6,"2분기",IF(분기[[#This Row],[구입월]]&lt;=9,"3분기","4분기")))</f>
        <v>2분기</v>
      </c>
    </row>
    <row r="34" spans="1:8" x14ac:dyDescent="0.3">
      <c r="A34" s="7" t="s">
        <v>6</v>
      </c>
      <c r="B34" s="14">
        <v>7</v>
      </c>
      <c r="C34" s="15" t="s">
        <v>12</v>
      </c>
      <c r="D34" s="14" t="s">
        <v>17</v>
      </c>
      <c r="E34" s="16">
        <v>813</v>
      </c>
      <c r="F34" s="17">
        <v>1300010000</v>
      </c>
      <c r="G34" s="12">
        <f t="shared" si="0"/>
        <v>1599.0282902829028</v>
      </c>
      <c r="H34" s="13" t="str">
        <f>IF(분기[[#This Row],[구입월]]&lt;=3,"1분기",IF(분기[[#This Row],[구입월]]&lt;=6,"2분기",IF(분기[[#This Row],[구입월]]&lt;=9,"3분기","4분기")))</f>
        <v>3분기</v>
      </c>
    </row>
    <row r="35" spans="1:8" x14ac:dyDescent="0.3">
      <c r="A35" s="7" t="s">
        <v>6</v>
      </c>
      <c r="B35" s="14">
        <v>7</v>
      </c>
      <c r="C35" s="15" t="s">
        <v>11</v>
      </c>
      <c r="D35" s="14" t="s">
        <v>17</v>
      </c>
      <c r="E35" s="16">
        <v>328.45</v>
      </c>
      <c r="F35" s="17">
        <v>541942500</v>
      </c>
      <c r="G35" s="12">
        <f t="shared" si="0"/>
        <v>1650</v>
      </c>
      <c r="H35" s="13" t="str">
        <f>IF(분기[[#This Row],[구입월]]&lt;=3,"1분기",IF(분기[[#This Row],[구입월]]&lt;=6,"2분기",IF(분기[[#This Row],[구입월]]&lt;=9,"3분기","4분기")))</f>
        <v>3분기</v>
      </c>
    </row>
    <row r="36" spans="1:8" x14ac:dyDescent="0.3">
      <c r="A36" s="7" t="s">
        <v>6</v>
      </c>
      <c r="B36" s="14">
        <v>7</v>
      </c>
      <c r="C36" s="15" t="s">
        <v>12</v>
      </c>
      <c r="D36" s="14" t="s">
        <v>8</v>
      </c>
      <c r="E36" s="16">
        <v>1681.7</v>
      </c>
      <c r="F36" s="17">
        <v>2407439316.7000003</v>
      </c>
      <c r="G36" s="12">
        <f t="shared" si="0"/>
        <v>1431.5510000000002</v>
      </c>
      <c r="H36" s="13" t="str">
        <f>IF(분기[[#This Row],[구입월]]&lt;=3,"1분기",IF(분기[[#This Row],[구입월]]&lt;=6,"2분기",IF(분기[[#This Row],[구입월]]&lt;=9,"3분기","4분기")))</f>
        <v>3분기</v>
      </c>
    </row>
    <row r="37" spans="1:8" x14ac:dyDescent="0.3">
      <c r="A37" s="7" t="s">
        <v>6</v>
      </c>
      <c r="B37" s="14">
        <v>7</v>
      </c>
      <c r="C37" s="15" t="s">
        <v>11</v>
      </c>
      <c r="D37" s="14" t="s">
        <v>9</v>
      </c>
      <c r="E37" s="16">
        <v>126</v>
      </c>
      <c r="F37" s="17">
        <v>170855489</v>
      </c>
      <c r="G37" s="12">
        <f t="shared" si="0"/>
        <v>1355.9959444444446</v>
      </c>
      <c r="H37" s="13" t="str">
        <f>IF(분기[[#This Row],[구입월]]&lt;=3,"1분기",IF(분기[[#This Row],[구입월]]&lt;=6,"2분기",IF(분기[[#This Row],[구입월]]&lt;=9,"3분기","4분기")))</f>
        <v>3분기</v>
      </c>
    </row>
    <row r="38" spans="1:8" x14ac:dyDescent="0.3">
      <c r="A38" s="7" t="s">
        <v>6</v>
      </c>
      <c r="B38" s="14">
        <v>7</v>
      </c>
      <c r="C38" s="15" t="s">
        <v>11</v>
      </c>
      <c r="D38" s="14" t="s">
        <v>18</v>
      </c>
      <c r="E38" s="16">
        <v>25</v>
      </c>
      <c r="F38" s="17">
        <v>36250000</v>
      </c>
      <c r="G38" s="12">
        <f t="shared" si="0"/>
        <v>1450</v>
      </c>
      <c r="H38" s="13" t="str">
        <f>IF(분기[[#This Row],[구입월]]&lt;=3,"1분기",IF(분기[[#This Row],[구입월]]&lt;=6,"2분기",IF(분기[[#This Row],[구입월]]&lt;=9,"3분기","4분기")))</f>
        <v>3분기</v>
      </c>
    </row>
    <row r="39" spans="1:8" x14ac:dyDescent="0.3">
      <c r="A39" s="7" t="s">
        <v>6</v>
      </c>
      <c r="B39" s="14">
        <v>7</v>
      </c>
      <c r="C39" s="15" t="s">
        <v>7</v>
      </c>
      <c r="D39" s="14" t="s">
        <v>18</v>
      </c>
      <c r="E39" s="16">
        <v>93</v>
      </c>
      <c r="F39" s="17">
        <v>125550000</v>
      </c>
      <c r="G39" s="12">
        <f t="shared" si="0"/>
        <v>1350</v>
      </c>
      <c r="H39" s="13" t="str">
        <f>IF(분기[[#This Row],[구입월]]&lt;=3,"1분기",IF(분기[[#This Row],[구입월]]&lt;=6,"2분기",IF(분기[[#This Row],[구입월]]&lt;=9,"3분기","4분기")))</f>
        <v>3분기</v>
      </c>
    </row>
  </sheetData>
  <phoneticPr fontId="2" type="noConversion"/>
  <dataValidations count="3">
    <dataValidation type="list" allowBlank="1" showInputMessage="1" showErrorMessage="1" sqref="B3:B39" xr:uid="{2BCFA933-129B-4F26-9DBF-759EDCF01835}">
      <formula1>$M$3:$M$14</formula1>
    </dataValidation>
    <dataValidation type="list" allowBlank="1" showInputMessage="1" showErrorMessage="1" sqref="D3:D39" xr:uid="{773800A2-DAB7-4369-BFB5-1757B9750053}">
      <formula1>$K$3:$K$33</formula1>
    </dataValidation>
    <dataValidation type="list" allowBlank="1" showInputMessage="1" showErrorMessage="1" sqref="C3:C39" xr:uid="{47E4B377-4159-4E54-9FF2-7C6ED914CD1B}">
      <formula1>$J$3:$J$33</formula1>
    </dataValidation>
  </dataValidations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95491-A74C-474F-A840-A96E0AA77248}">
  <dimension ref="A1"/>
  <sheetViews>
    <sheetView workbookViewId="0"/>
  </sheetViews>
  <sheetFormatPr defaultRowHeight="17.2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88232-551E-46DF-87BF-E51A9A32A5D4}">
  <dimension ref="A1"/>
  <sheetViews>
    <sheetView workbookViewId="0"/>
  </sheetViews>
  <sheetFormatPr defaultRowHeight="17.2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기초데이터입력란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yuson</dc:creator>
  <cp:lastModifiedBy>yuson</cp:lastModifiedBy>
  <dcterms:created xsi:type="dcterms:W3CDTF">2023-08-11T06:01:48Z</dcterms:created>
  <dcterms:modified xsi:type="dcterms:W3CDTF">2023-08-11T06:22:36Z</dcterms:modified>
</cp:coreProperties>
</file>